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staravaniehandlova.HANDLOVA\Desktop\VO\Parkoviská\Určenie PHZ\"/>
    </mc:Choice>
  </mc:AlternateContent>
  <xr:revisionPtr revIDLastSave="0" documentId="13_ncr:1_{80CFC1B0-00F6-4F60-BCC2-88D81FFDD833}" xr6:coauthVersionLast="47" xr6:coauthVersionMax="47" xr10:uidLastSave="{00000000-0000-0000-0000-000000000000}"/>
  <bookViews>
    <workbookView xWindow="-120" yWindow="-120" windowWidth="29040" windowHeight="15840" tabRatio="941" activeTab="5" xr2:uid="{00000000-000D-0000-FFFF-FFFF00000000}"/>
  </bookViews>
  <sheets>
    <sheet name="Rekapitulácia" sheetId="50" r:id="rId1"/>
    <sheet name="P 1" sheetId="47" r:id="rId2"/>
    <sheet name="P 2" sheetId="51" r:id="rId3"/>
    <sheet name="P 3" sheetId="52" r:id="rId4"/>
    <sheet name="P 4" sheetId="53" r:id="rId5"/>
    <sheet name="P 5" sheetId="54" r:id="rId6"/>
  </sheets>
  <definedNames>
    <definedName name="_xlnm.Print_Titles" localSheetId="1">'P 1'!$1:$13</definedName>
    <definedName name="_xlnm.Print_Titles" localSheetId="2">'P 2'!$1:$13</definedName>
    <definedName name="_xlnm.Print_Titles" localSheetId="3">'P 3'!$1:$13</definedName>
    <definedName name="_xlnm.Print_Titles" localSheetId="4">'P 4'!$1:$13</definedName>
    <definedName name="_xlnm.Print_Titles" localSheetId="5">'P 5'!$1:$13</definedName>
    <definedName name="_xlnm.Print_Titles" localSheetId="0">Rekapitulácia!$1:$12</definedName>
    <definedName name="_xlnm.Print_Area" localSheetId="1">'P 1'!$A$1:$G$68</definedName>
    <definedName name="_xlnm.Print_Area" localSheetId="2">'P 2'!$A$1:$G$69</definedName>
    <definedName name="_xlnm.Print_Area" localSheetId="3">'P 3'!$A$1:$G$58</definedName>
    <definedName name="_xlnm.Print_Area" localSheetId="4">'P 4'!$A$1:$G$74</definedName>
    <definedName name="_xlnm.Print_Area" localSheetId="5">'P 5'!$A$1:$G$70</definedName>
    <definedName name="_xlnm.Print_Area" localSheetId="0">Rekapitulácia!$A$1:$E$26</definedName>
  </definedNames>
  <calcPr calcId="191029"/>
</workbook>
</file>

<file path=xl/calcChain.xml><?xml version="1.0" encoding="utf-8"?>
<calcChain xmlns="http://schemas.openxmlformats.org/spreadsheetml/2006/main">
  <c r="G29" i="53" l="1"/>
  <c r="G28" i="53"/>
  <c r="G17" i="53"/>
  <c r="G16" i="53"/>
  <c r="G18" i="53"/>
  <c r="G50" i="47" l="1"/>
  <c r="G16" i="51" l="1"/>
  <c r="G67" i="54" l="1"/>
  <c r="G66" i="54" s="1"/>
  <c r="G65" i="54"/>
  <c r="G64" i="54" s="1"/>
  <c r="G63" i="54"/>
  <c r="G62" i="54"/>
  <c r="G54" i="54"/>
  <c r="G53" i="54"/>
  <c r="G52" i="54"/>
  <c r="G51" i="54"/>
  <c r="G50" i="54"/>
  <c r="G49" i="54"/>
  <c r="G48" i="54"/>
  <c r="G47" i="54"/>
  <c r="G46" i="54"/>
  <c r="G42" i="54"/>
  <c r="G41" i="54"/>
  <c r="G40" i="54"/>
  <c r="G39" i="54"/>
  <c r="G38" i="54"/>
  <c r="G37" i="54"/>
  <c r="G34" i="54"/>
  <c r="G32" i="54"/>
  <c r="G31" i="54"/>
  <c r="G30" i="54"/>
  <c r="G29" i="54"/>
  <c r="G28" i="54"/>
  <c r="G26" i="54"/>
  <c r="G25" i="54"/>
  <c r="G24" i="54"/>
  <c r="G23" i="54"/>
  <c r="G22" i="54"/>
  <c r="G21" i="54"/>
  <c r="G20" i="54"/>
  <c r="G19" i="54"/>
  <c r="G18" i="54"/>
  <c r="G17" i="54"/>
  <c r="G16" i="54"/>
  <c r="G71" i="53"/>
  <c r="G70" i="53" s="1"/>
  <c r="G69" i="53"/>
  <c r="G68" i="53" s="1"/>
  <c r="G67" i="53"/>
  <c r="G66" i="53"/>
  <c r="G58" i="53"/>
  <c r="G57" i="53"/>
  <c r="G56" i="53"/>
  <c r="G55" i="53"/>
  <c r="G54" i="53"/>
  <c r="G53" i="53"/>
  <c r="G52" i="53"/>
  <c r="G51" i="53"/>
  <c r="G50" i="53"/>
  <c r="G48" i="53"/>
  <c r="G47" i="53"/>
  <c r="G46" i="53"/>
  <c r="G45" i="53"/>
  <c r="G44" i="53"/>
  <c r="G43" i="53"/>
  <c r="G42" i="53"/>
  <c r="G41" i="53"/>
  <c r="G39" i="53"/>
  <c r="G38" i="53"/>
  <c r="G36" i="53"/>
  <c r="G35" i="53"/>
  <c r="G34" i="53"/>
  <c r="G33" i="53"/>
  <c r="G32" i="53"/>
  <c r="G31" i="53"/>
  <c r="G30" i="53"/>
  <c r="G27" i="53"/>
  <c r="G26" i="53"/>
  <c r="G25" i="53"/>
  <c r="G24" i="53"/>
  <c r="G23" i="53"/>
  <c r="G22" i="53"/>
  <c r="G21" i="53"/>
  <c r="G20" i="53"/>
  <c r="G19" i="53"/>
  <c r="G55" i="52"/>
  <c r="G54" i="52" s="1"/>
  <c r="G53" i="52"/>
  <c r="G52" i="52" s="1"/>
  <c r="G51" i="52"/>
  <c r="G50" i="52"/>
  <c r="G45" i="52"/>
  <c r="G44" i="52"/>
  <c r="G43" i="52"/>
  <c r="G42" i="52"/>
  <c r="G41" i="52"/>
  <c r="G39" i="52"/>
  <c r="G38" i="52"/>
  <c r="G37" i="52"/>
  <c r="G36" i="52"/>
  <c r="G35" i="52"/>
  <c r="G34" i="52"/>
  <c r="G32" i="52"/>
  <c r="G31" i="52"/>
  <c r="G29" i="52"/>
  <c r="G28" i="52"/>
  <c r="G27" i="52"/>
  <c r="G26" i="52"/>
  <c r="G23" i="52"/>
  <c r="G22" i="52"/>
  <c r="G21" i="52"/>
  <c r="G20" i="52"/>
  <c r="G19" i="52"/>
  <c r="G18" i="52"/>
  <c r="G17" i="52"/>
  <c r="G16" i="52"/>
  <c r="G66" i="51"/>
  <c r="G65" i="51" s="1"/>
  <c r="G64" i="51"/>
  <c r="G63" i="51" s="1"/>
  <c r="G62" i="51"/>
  <c r="G61" i="51"/>
  <c r="G56" i="51"/>
  <c r="G55" i="51"/>
  <c r="G54" i="51"/>
  <c r="G53" i="51"/>
  <c r="G51" i="51"/>
  <c r="G50" i="51"/>
  <c r="G49" i="51"/>
  <c r="G48" i="51"/>
  <c r="G47" i="51"/>
  <c r="G46" i="51"/>
  <c r="G44" i="51"/>
  <c r="G43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27" i="47"/>
  <c r="G25" i="47"/>
  <c r="G17" i="47"/>
  <c r="G16" i="47"/>
  <c r="G55" i="54" l="1"/>
  <c r="G15" i="51"/>
  <c r="G59" i="54"/>
  <c r="G58" i="54" s="1"/>
  <c r="G63" i="53"/>
  <c r="G62" i="53" s="1"/>
  <c r="G37" i="53"/>
  <c r="G15" i="53"/>
  <c r="G47" i="52"/>
  <c r="G46" i="52" s="1"/>
  <c r="G33" i="52"/>
  <c r="G30" i="52"/>
  <c r="G25" i="52"/>
  <c r="G24" i="52"/>
  <c r="G42" i="51"/>
  <c r="G61" i="54"/>
  <c r="G60" i="54" s="1"/>
  <c r="G27" i="54"/>
  <c r="G15" i="54" s="1"/>
  <c r="G35" i="54"/>
  <c r="G33" i="54" s="1"/>
  <c r="G43" i="54"/>
  <c r="G44" i="54"/>
  <c r="G40" i="53"/>
  <c r="G65" i="53"/>
  <c r="G64" i="53" s="1"/>
  <c r="G49" i="52"/>
  <c r="G48" i="52" s="1"/>
  <c r="G45" i="51"/>
  <c r="G60" i="51"/>
  <c r="G59" i="51" s="1"/>
  <c r="G15" i="52" l="1"/>
  <c r="G56" i="54"/>
  <c r="G57" i="54"/>
  <c r="G60" i="53"/>
  <c r="G61" i="53"/>
  <c r="G59" i="53"/>
  <c r="G36" i="54"/>
  <c r="G58" i="51"/>
  <c r="G57" i="51" s="1"/>
  <c r="G45" i="54" l="1"/>
  <c r="G14" i="54" s="1"/>
  <c r="G68" i="54" s="1"/>
  <c r="G70" i="54" s="1"/>
  <c r="G49" i="53"/>
  <c r="G14" i="53" s="1"/>
  <c r="G72" i="53" s="1"/>
  <c r="G73" i="53" s="1"/>
  <c r="G40" i="52"/>
  <c r="G14" i="52" s="1"/>
  <c r="G56" i="52" s="1"/>
  <c r="G58" i="52" s="1"/>
  <c r="D17" i="50"/>
  <c r="E17" i="50"/>
  <c r="E20" i="50"/>
  <c r="D20" i="50"/>
  <c r="G69" i="54" l="1"/>
  <c r="G74" i="53"/>
  <c r="D19" i="50"/>
  <c r="E19" i="50"/>
  <c r="G57" i="52"/>
  <c r="E18" i="50"/>
  <c r="D18" i="50"/>
  <c r="E16" i="50"/>
  <c r="D16" i="50"/>
  <c r="G52" i="51"/>
  <c r="G14" i="51" s="1"/>
  <c r="G67" i="51" s="1"/>
  <c r="G69" i="51" l="1"/>
  <c r="G68" i="51"/>
  <c r="D15" i="50" l="1"/>
  <c r="E15" i="50"/>
  <c r="G26" i="47"/>
  <c r="G28" i="47"/>
  <c r="G61" i="47" l="1"/>
  <c r="G60" i="47"/>
  <c r="G52" i="47"/>
  <c r="G51" i="47"/>
  <c r="G49" i="47"/>
  <c r="G48" i="47"/>
  <c r="G47" i="47"/>
  <c r="G43" i="47"/>
  <c r="G42" i="47"/>
  <c r="G41" i="47"/>
  <c r="G40" i="47"/>
  <c r="G37" i="47"/>
  <c r="G35" i="47"/>
  <c r="G34" i="47"/>
  <c r="G33" i="47"/>
  <c r="G32" i="47"/>
  <c r="G31" i="47"/>
  <c r="G29" i="47"/>
  <c r="G24" i="47"/>
  <c r="G23" i="47"/>
  <c r="G22" i="47"/>
  <c r="G21" i="47"/>
  <c r="G20" i="47"/>
  <c r="G19" i="47"/>
  <c r="G18" i="47"/>
  <c r="G38" i="47" l="1"/>
  <c r="G36" i="47" s="1"/>
  <c r="G44" i="47"/>
  <c r="G30" i="47"/>
  <c r="G45" i="47"/>
  <c r="G63" i="47"/>
  <c r="G62" i="47" s="1"/>
  <c r="G65" i="47"/>
  <c r="G64" i="47" s="1"/>
  <c r="G59" i="47"/>
  <c r="G57" i="47" l="1"/>
  <c r="G56" i="47" s="1"/>
  <c r="G55" i="47"/>
  <c r="G53" i="47"/>
  <c r="G58" i="47"/>
  <c r="G39" i="47"/>
  <c r="G15" i="47"/>
  <c r="G54" i="47"/>
  <c r="G46" i="47" l="1"/>
  <c r="G14" i="47" s="1"/>
  <c r="G66" i="47" s="1"/>
  <c r="G68" i="47" l="1"/>
  <c r="G67" i="47"/>
  <c r="E22" i="50" l="1"/>
  <c r="E14" i="50"/>
  <c r="D14" i="50"/>
  <c r="E24" i="50" l="1"/>
  <c r="E23" i="50"/>
</calcChain>
</file>

<file path=xl/sharedStrings.xml><?xml version="1.0" encoding="utf-8"?>
<sst xmlns="http://schemas.openxmlformats.org/spreadsheetml/2006/main" count="823" uniqueCount="167">
  <si>
    <t>Vedľajšie rozpočtové náklady</t>
  </si>
  <si>
    <t>Zariadenie staveniska</t>
  </si>
  <si>
    <t>Časť:</t>
  </si>
  <si>
    <t>Zhotoviteľ:</t>
  </si>
  <si>
    <t>Dátum:</t>
  </si>
  <si>
    <t>Popis</t>
  </si>
  <si>
    <t>Cena celkom</t>
  </si>
  <si>
    <t>JKSO:</t>
  </si>
  <si>
    <t>P.Č.</t>
  </si>
  <si>
    <t>Kód položky</t>
  </si>
  <si>
    <t>MJ</t>
  </si>
  <si>
    <t>Množstvo celkom</t>
  </si>
  <si>
    <t>Cena jednotková</t>
  </si>
  <si>
    <t/>
  </si>
  <si>
    <t>Zemné práce</t>
  </si>
  <si>
    <t>m2</t>
  </si>
  <si>
    <t>m</t>
  </si>
  <si>
    <t>Komunikácie</t>
  </si>
  <si>
    <t>Ostatné konštrukcie a práce-búranie</t>
  </si>
  <si>
    <t>t</t>
  </si>
  <si>
    <t>Presun hmôt HSV</t>
  </si>
  <si>
    <t>Geodetické práce</t>
  </si>
  <si>
    <t>Geodetické práce - vykonávané po výstavbe zameranie skutočného vyhotovenia stavby</t>
  </si>
  <si>
    <t>kpl</t>
  </si>
  <si>
    <t>Príprava staveniska</t>
  </si>
  <si>
    <t>Príprava staveniska - Vytýčenie inžinierských sietí</t>
  </si>
  <si>
    <t>VÝKAZ VÝMER</t>
  </si>
  <si>
    <t>Celkom bez DPH</t>
  </si>
  <si>
    <t>DPH 20%</t>
  </si>
  <si>
    <t>Celkom s DPH</t>
  </si>
  <si>
    <t>Dočasné dopravné značenie vrátane projektu, povolenia a odsúhlasenia</t>
  </si>
  <si>
    <t>181101102</t>
  </si>
  <si>
    <t>Úprava pláne v zárezoch v hornine 1-4 so zhutnením</t>
  </si>
  <si>
    <t>m3</t>
  </si>
  <si>
    <t>Zakladanie</t>
  </si>
  <si>
    <t>Zhotovenie vrstvy z geotextílie na upravenom povrchu v sklone do 1 : 5 , šírky od 0 do 3 m</t>
  </si>
  <si>
    <t>Geotextília netkaná polypropylénová Tatratex PP 200</t>
  </si>
  <si>
    <t>917862111</t>
  </si>
  <si>
    <t>Osadenie chodník. obrubníka betónového stojatého do lôžka z betónu prosteho tr. C 12/15 s bočnou oporou</t>
  </si>
  <si>
    <t>5921954390</t>
  </si>
  <si>
    <t>ks</t>
  </si>
  <si>
    <t>918101111</t>
  </si>
  <si>
    <t>Lôžko pod obrubníky, krajníky alebo obruby z dlažob. kociek z betónu prostého tr. C 12/15</t>
  </si>
  <si>
    <t>122202209</t>
  </si>
  <si>
    <t>Zvislé premiestnenie výkopku z horniny I až IV</t>
  </si>
  <si>
    <t>162501102</t>
  </si>
  <si>
    <t>162501105</t>
  </si>
  <si>
    <t>171201202</t>
  </si>
  <si>
    <t>Uloženie sypaniny na skládky nad 100 do 1000 m3</t>
  </si>
  <si>
    <t>171209002</t>
  </si>
  <si>
    <t>Poplatok za skladovanie - zemina (17 05) ostatné</t>
  </si>
  <si>
    <t>Odkopávka a prekopávka nezapažená pre cesty, v hornine 3 do 100 m3</t>
  </si>
  <si>
    <t>122202201</t>
  </si>
  <si>
    <t>Objednávateľ:   Mesto Handlová</t>
  </si>
  <si>
    <t>Založenie trávnika parkového výsevom v rovine do 1:5</t>
  </si>
  <si>
    <t>0057211200</t>
  </si>
  <si>
    <t>Trávové semeno - parková zmes</t>
  </si>
  <si>
    <t>kg</t>
  </si>
  <si>
    <t>181301105</t>
  </si>
  <si>
    <t>Rozprestretie ornice v rovine, plocha do 500 m2, hr. do 300 mm</t>
  </si>
  <si>
    <t>289971211</t>
  </si>
  <si>
    <t>6936651000</t>
  </si>
  <si>
    <t>564811111</t>
  </si>
  <si>
    <t>596912112</t>
  </si>
  <si>
    <t>Kladenie dlažby z vegetačných tvárnic (bez lôžka) veľkosti do 0,25 m2 hr. 8 cm nad 20 m2</t>
  </si>
  <si>
    <t>5922784400</t>
  </si>
  <si>
    <t>Tvárnica polovegetačná betónová 60x40x8 cm</t>
  </si>
  <si>
    <t>564861111</t>
  </si>
  <si>
    <t>Podklad zo štrkodrviny s rozprestretím a zhutnením, po zhutnení hr. 200 mm</t>
  </si>
  <si>
    <t>998223011</t>
  </si>
  <si>
    <t>Presun hmôt pre pozemné komunikácie s krytom dláždeným (822 2.3, 822 5.3) akejkoľvek dĺžky objektu</t>
  </si>
  <si>
    <t>Rezanie stávajúceho živičného krytu alebo podkladu hr. 50-100 mm</t>
  </si>
  <si>
    <t>Rezanie stávajúceho betónového krytu alebo podkladu hr. 50-100 mm</t>
  </si>
  <si>
    <t xml:space="preserve">919735122   </t>
  </si>
  <si>
    <t xml:space="preserve">919735112   </t>
  </si>
  <si>
    <t>Zarovnanie styčnej plochy podkladu alebo krytu z betónu hr. do 150 mm</t>
  </si>
  <si>
    <t>Vytrhanie krajníkov alebo obrubníkov stojatých</t>
  </si>
  <si>
    <t>917762111</t>
  </si>
  <si>
    <t>Osadenie chodník. obrubníka betónového ležatého alebo zapusteného do lôžka z betónu prosteho tr. C 12/15 s bočnou oporou</t>
  </si>
  <si>
    <t>Obrubník cestný 100x25x15 cm</t>
  </si>
  <si>
    <t>000600024</t>
  </si>
  <si>
    <t>000500021</t>
  </si>
  <si>
    <t>000300031</t>
  </si>
  <si>
    <t>Odkopávky a prekopávky nezapažené pre cesty. Príplatok za lepivosť horn.3</t>
  </si>
  <si>
    <t>112201102</t>
  </si>
  <si>
    <t xml:space="preserve">Odstránenie pňov na vzdial. 50 m priemeru nad 300 do 500 mm   </t>
  </si>
  <si>
    <t>121101111</t>
  </si>
  <si>
    <t xml:space="preserve">Odstránenie ornice s vodor. premiestn. na hromady, so zložením na vzdialenosť do 100 m a do 100m3   </t>
  </si>
  <si>
    <t xml:space="preserve">113202111   </t>
  </si>
  <si>
    <t xml:space="preserve">919731112   </t>
  </si>
  <si>
    <t>162201102</t>
  </si>
  <si>
    <t xml:space="preserve">Vodorovné premiestnenie výkopku z horniny 1-4 nad 20-50m   </t>
  </si>
  <si>
    <t>162601412</t>
  </si>
  <si>
    <t xml:space="preserve">Vodorovné premiestnenie pňov nad 300 do 500 mm do 3000 m   </t>
  </si>
  <si>
    <t>162601422</t>
  </si>
  <si>
    <t xml:space="preserve">Príplatok za každých ďalších 1000 m premiest.,pňov nad 300 do 500 mm po spevnenej ceste   </t>
  </si>
  <si>
    <t>167101101</t>
  </si>
  <si>
    <t xml:space="preserve">Nakladanie neuľahnutého výkopku z hornín tr.1-4 do 100 m3   </t>
  </si>
  <si>
    <t xml:space="preserve">Vodorovné premiestnenie výkopku  po spevnenej ceste z  horniny tr.1-4, do 100 m3 na vzdialenosť do 3000 m </t>
  </si>
  <si>
    <t>Vodorovné premiestnenie výkopku  po spevnenej ceste z  horniny tr.1-4, do 100 m3, príplatok k cene za každých ďalšich a začatých 1000 m</t>
  </si>
  <si>
    <t>Asfaltový betón vrstva obrusná AC 11 O v pruhu š. do 3 m z nemodifik. asfaltu tr. I, po zhutnení hr. 100 mm - ručná pokládka</t>
  </si>
  <si>
    <t>577144212</t>
  </si>
  <si>
    <t>567122110</t>
  </si>
  <si>
    <t>Podklad z kameniva spevneného cementom, s rozprestretím a zhutnením CBGM C 8/10 (C 6/8), po zhutnení hr. 100 mm</t>
  </si>
  <si>
    <t>Búranie konštr. z betónu prostého -2,25000t (ryha pre obrubníky)</t>
  </si>
  <si>
    <t>962048114</t>
  </si>
  <si>
    <t>Odvoz sute a vybúraných hmôt na skládku do 1 km</t>
  </si>
  <si>
    <t>Odvoz sute a vybúraných hmôt na skládku každý ďalší 1 km</t>
  </si>
  <si>
    <t>Poplatok za ulož.a znešk.stav.sute na urč.sklád. -z demol.vozoviek "O"-ost.odpad</t>
  </si>
  <si>
    <t xml:space="preserve">979081111   </t>
  </si>
  <si>
    <t xml:space="preserve">979081121   </t>
  </si>
  <si>
    <t xml:space="preserve">979131410   </t>
  </si>
  <si>
    <t>Podklad alebo podsyp zo štrkodrviny fr. 4/8 mm s rozprestretím hr. 50 mm</t>
  </si>
  <si>
    <t>Vyplnenie vegetačnej dlažby kamenivom drobným drveným fr. 4/8 mm</t>
  </si>
  <si>
    <t>599432111</t>
  </si>
  <si>
    <t>113107142</t>
  </si>
  <si>
    <t xml:space="preserve">Odstránenie krytu asfaltového v ploche do 200 m2, hr. nad 50 do 100 mm,  -0,18100t </t>
  </si>
  <si>
    <t>113107131</t>
  </si>
  <si>
    <t>Odstránenie krytu v ploche do 200 m2 z betónu prostého, hr. vrstvy do 150 mm,  -0,22500t</t>
  </si>
  <si>
    <t>919721212</t>
  </si>
  <si>
    <t xml:space="preserve">Pružná asfaltová zálievka s prefrézovaním škáry </t>
  </si>
  <si>
    <t>119001422</t>
  </si>
  <si>
    <t xml:space="preserve">Dočasné zaistenie káblov a káblových tratí do 6 káblov   </t>
  </si>
  <si>
    <t>Parkovacie miesta č. 1</t>
  </si>
  <si>
    <t>Parkovacie miesta č. 2</t>
  </si>
  <si>
    <t>Parkovacie miesta č. 4</t>
  </si>
  <si>
    <t>000300016</t>
  </si>
  <si>
    <t xml:space="preserve">Geodetické práce - vykonávané pred výstavbou určenie vytyčovacej siete, vytýčenie staveniska, staveb. objektu   </t>
  </si>
  <si>
    <t>Podklad zo štrkodrviny s rozprestretím a zhutnením, po zhutnení hr. 170 mm</t>
  </si>
  <si>
    <t>564851113</t>
  </si>
  <si>
    <t>Odstránenie ihličnatých stromov do priemeru 500 mm, motorovou pílou</t>
  </si>
  <si>
    <t>Odstránenie ihličnatých stromov do priemeru 300 mm, motorovou pílou</t>
  </si>
  <si>
    <t>Odstránenie pňov na vzdial. 50 m priemeru nad 100 do 300 mm</t>
  </si>
  <si>
    <t>Vodorovné premiestnenie pňov nad 100 do 300 mm do 3000 m</t>
  </si>
  <si>
    <t>Príplatok za každých ďalších 1000 m premiest.,pňov nad 100 do 300 mm po spevnenej ceste</t>
  </si>
  <si>
    <t>Vodorovné premiestnenie kmeňov a konárov nad 100 do 300 mm do 3000 m</t>
  </si>
  <si>
    <t>Vodorovné premiestnenie kmeňov a konárov nad 300 do 500 mm do 3000 m</t>
  </si>
  <si>
    <t>Príplatok za každých ďalších 1000 m premiest.,kmeňov stromov nad 100 do 300 mm po spevnenej ceste</t>
  </si>
  <si>
    <t>Príplatok za každých ďalších 1000 m premiest.,kmeňov stromov nad 300 do 500 mm po spevnenej ceste</t>
  </si>
  <si>
    <t xml:space="preserve">REKAPITULÁCIA </t>
  </si>
  <si>
    <t xml:space="preserve">Stavba:  </t>
  </si>
  <si>
    <t xml:space="preserve">Objekt:   </t>
  </si>
  <si>
    <t xml:space="preserve">JKSO: </t>
  </si>
  <si>
    <t xml:space="preserve">Zhotoviteľ:   </t>
  </si>
  <si>
    <t>Cena celkom                  bez DPH</t>
  </si>
  <si>
    <t>Cena celkom                             s DPH</t>
  </si>
  <si>
    <t xml:space="preserve">Celkom bez DPH </t>
  </si>
  <si>
    <t>Objekt:   7 ks kolmé</t>
  </si>
  <si>
    <t>Parkovacie miesta na ul. Prievidzská a ul. Mostná v Handlovej</t>
  </si>
  <si>
    <t>Parkovacie miesta č. 1 - kolmé 7x - ul. Prievidzská č. 17 - 19</t>
  </si>
  <si>
    <t>Parkovacie miesta č. 5 - pozdĺžne 7x - ul. Mostná č. 55 - 61</t>
  </si>
  <si>
    <t>Stavba:   Parkovacie miesta na ul. Prievidzská č. 17 - 19, Handlová</t>
  </si>
  <si>
    <t>Stavba:   Parkovacie miesta na ul. Prievidzská č. 15, Handlová</t>
  </si>
  <si>
    <t>Stavba:   Parkovacie miesta na ul. Prievidzská č. 13, Handlová</t>
  </si>
  <si>
    <t>Objekt:   4 ks kolmé</t>
  </si>
  <si>
    <t>Parkovacie miesta č. 3</t>
  </si>
  <si>
    <t>Stavba:   Parkovacie miesta na ul. Mostná č. 33 - 39, Handlová</t>
  </si>
  <si>
    <t>Objekt:   10 ks + 2 ks kolmé</t>
  </si>
  <si>
    <t>Odstránenie listnatých stromov do priemeru 300 mm, motorovou pílou</t>
  </si>
  <si>
    <t>Stavba:   Parkovacie miesta na ul. Mostná č. 55 - 61, Handlová</t>
  </si>
  <si>
    <t>Parkovacie miesta č. 5</t>
  </si>
  <si>
    <t>Parkovacie miesta č. 2 - kolmé 7x - ul. Prievidzská č. 15</t>
  </si>
  <si>
    <t>Parkovacie miesta č. 3 - kolmé 4x - ul. Prievidzská č. 13</t>
  </si>
  <si>
    <t>Parkovacie miesta č. 4 - kolmé 10x + 2x  - ul. Mostná č. 33 - 39</t>
  </si>
  <si>
    <t>Celkom parkovacích miest  37 ks</t>
  </si>
  <si>
    <t xml:space="preserve">Búranie konštr. z betónu prostého -2,25000t </t>
  </si>
  <si>
    <t>Objekt:   7 ks pozdĺžne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</si>
</sst>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###;\-####"/>
  </numFmts>
  <fonts count="36">
    <font>
      <sz val="10"/>
      <name val="Arial"/>
      <charset val="110"/>
    </font>
    <font>
      <sz val="8"/>
      <name val="Arial"/>
      <family val="2"/>
      <charset val="238"/>
    </font>
    <font>
      <sz val="8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sz val="10"/>
      <name val="Arial"/>
      <family val="2"/>
      <charset val="238"/>
    </font>
    <font>
      <sz val="10"/>
      <name val="Helv"/>
      <charset val="238"/>
    </font>
    <font>
      <sz val="8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sz val="8"/>
      <name val="Arial CE"/>
      <charset val="238"/>
    </font>
    <font>
      <b/>
      <u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7"/>
      <name val="Arial CE"/>
      <charset val="110"/>
    </font>
    <font>
      <sz val="8"/>
      <name val="Arial CE"/>
      <charset val="238"/>
    </font>
    <font>
      <b/>
      <sz val="9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sz val="9"/>
      <name val="Arial"/>
      <family val="2"/>
      <charset val="238"/>
    </font>
    <font>
      <sz val="10"/>
      <color theme="6" tint="-0.499984740745262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13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 applyAlignment="0">
      <alignment vertical="top" wrapText="1"/>
      <protection locked="0"/>
    </xf>
    <xf numFmtId="0" fontId="5" fillId="0" borderId="0"/>
    <xf numFmtId="0" fontId="6" fillId="0" borderId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16" applyNumberFormat="0" applyFill="0" applyAlignment="0" applyProtection="0"/>
    <xf numFmtId="0" fontId="18" fillId="5" borderId="0" applyNumberFormat="0" applyBorder="0" applyAlignment="0" applyProtection="0"/>
    <xf numFmtId="0" fontId="19" fillId="7" borderId="15" applyNumberFormat="0" applyAlignment="0" applyProtection="0"/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14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5" fillId="0" borderId="0" applyAlignment="0">
      <alignment vertical="top" wrapText="1"/>
      <protection locked="0"/>
    </xf>
  </cellStyleXfs>
  <cellXfs count="187">
    <xf numFmtId="0" fontId="0" fillId="0" borderId="0" xfId="0" applyAlignment="1">
      <protection locked="0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horizontal="center"/>
    </xf>
    <xf numFmtId="164" fontId="2" fillId="2" borderId="0" xfId="0" applyNumberFormat="1" applyFont="1" applyFill="1" applyAlignment="1" applyProtection="1">
      <alignment horizontal="right"/>
    </xf>
    <xf numFmtId="4" fontId="2" fillId="2" borderId="0" xfId="0" applyNumberFormat="1" applyFont="1" applyFill="1" applyAlignment="1" applyProtection="1">
      <alignment horizontal="right"/>
    </xf>
    <xf numFmtId="0" fontId="0" fillId="0" borderId="0" xfId="0" applyFill="1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 vertical="center"/>
    </xf>
    <xf numFmtId="164" fontId="2" fillId="2" borderId="0" xfId="0" applyNumberFormat="1" applyFont="1" applyFill="1" applyAlignment="1" applyProtection="1">
      <alignment horizontal="right" vertical="center"/>
    </xf>
    <xf numFmtId="4" fontId="2" fillId="2" borderId="0" xfId="0" applyNumberFormat="1" applyFont="1" applyFill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wrapText="1"/>
    </xf>
    <xf numFmtId="164" fontId="2" fillId="0" borderId="0" xfId="0" applyNumberFormat="1" applyFont="1" applyFill="1" applyAlignment="1" applyProtection="1">
      <alignment horizontal="right"/>
    </xf>
    <xf numFmtId="4" fontId="2" fillId="0" borderId="0" xfId="0" applyNumberFormat="1" applyFont="1" applyFill="1" applyAlignment="1" applyProtection="1">
      <alignment horizontal="right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horizontal="left" vertical="top" wrapText="1"/>
    </xf>
    <xf numFmtId="164" fontId="0" fillId="0" borderId="0" xfId="0" applyNumberFormat="1" applyFill="1" applyAlignment="1" applyProtection="1">
      <alignment horizontal="right" vertical="top"/>
    </xf>
    <xf numFmtId="4" fontId="0" fillId="0" borderId="0" xfId="0" applyNumberFormat="1" applyFill="1" applyAlignment="1" applyProtection="1">
      <alignment horizontal="right" vertical="top"/>
    </xf>
    <xf numFmtId="0" fontId="8" fillId="0" borderId="0" xfId="0" applyFont="1" applyFill="1" applyAlignment="1" applyProtection="1">
      <alignment horizontal="center" vertical="top"/>
    </xf>
    <xf numFmtId="0" fontId="8" fillId="0" borderId="0" xfId="0" quotePrefix="1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left" vertical="top" wrapText="1"/>
    </xf>
    <xf numFmtId="164" fontId="8" fillId="0" borderId="0" xfId="0" applyNumberFormat="1" applyFont="1" applyFill="1" applyAlignment="1" applyProtection="1">
      <alignment horizontal="right" vertical="top"/>
    </xf>
    <xf numFmtId="4" fontId="8" fillId="0" borderId="0" xfId="0" applyNumberFormat="1" applyFont="1" applyFill="1" applyAlignment="1" applyProtection="1">
      <alignment horizontal="right" vertical="top"/>
    </xf>
    <xf numFmtId="0" fontId="7" fillId="0" borderId="9" xfId="0" quotePrefix="1" applyFont="1" applyFill="1" applyBorder="1" applyAlignment="1" applyProtection="1">
      <alignment horizontal="center" vertical="top"/>
    </xf>
    <xf numFmtId="0" fontId="7" fillId="0" borderId="11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center" vertical="top"/>
    </xf>
    <xf numFmtId="4" fontId="7" fillId="0" borderId="11" xfId="0" applyNumberFormat="1" applyFont="1" applyFill="1" applyBorder="1" applyAlignment="1" applyProtection="1">
      <alignment horizontal="right" vertical="top"/>
    </xf>
    <xf numFmtId="0" fontId="9" fillId="2" borderId="0" xfId="0" applyFont="1" applyFill="1" applyAlignment="1" applyProtection="1">
      <alignment horizontal="left" vertical="center" wrapText="1"/>
    </xf>
    <xf numFmtId="4" fontId="7" fillId="0" borderId="12" xfId="0" applyNumberFormat="1" applyFont="1" applyFill="1" applyBorder="1" applyAlignment="1" applyProtection="1">
      <alignment horizontal="right" vertical="top"/>
    </xf>
    <xf numFmtId="0" fontId="12" fillId="0" borderId="0" xfId="0" applyFont="1" applyFill="1" applyAlignment="1" applyProtection="1">
      <alignment horizontal="left" wrapText="1"/>
    </xf>
    <xf numFmtId="4" fontId="12" fillId="0" borderId="0" xfId="0" applyNumberFormat="1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 wrapText="1"/>
    </xf>
    <xf numFmtId="164" fontId="10" fillId="0" borderId="0" xfId="0" applyNumberFormat="1" applyFont="1" applyFill="1" applyAlignment="1" applyProtection="1">
      <alignment horizontal="right"/>
    </xf>
    <xf numFmtId="4" fontId="10" fillId="0" borderId="0" xfId="0" applyNumberFormat="1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center"/>
    </xf>
    <xf numFmtId="0" fontId="13" fillId="0" borderId="0" xfId="0" quotePrefix="1" applyFont="1" applyFill="1" applyAlignment="1" applyProtection="1">
      <alignment horizontal="left"/>
    </xf>
    <xf numFmtId="4" fontId="13" fillId="0" borderId="0" xfId="0" applyNumberFormat="1" applyFont="1" applyFill="1" applyAlignment="1" applyProtection="1">
      <alignment horizontal="right"/>
    </xf>
    <xf numFmtId="0" fontId="1" fillId="0" borderId="7" xfId="0" applyFont="1" applyFill="1" applyBorder="1" applyAlignment="1" applyProtection="1">
      <alignment horizontal="left" vertical="top" wrapText="1"/>
    </xf>
    <xf numFmtId="0" fontId="1" fillId="0" borderId="7" xfId="0" applyFont="1" applyFill="1" applyBorder="1" applyAlignment="1" applyProtection="1">
      <alignment horizontal="center" vertical="top"/>
    </xf>
    <xf numFmtId="0" fontId="1" fillId="0" borderId="7" xfId="0" quotePrefix="1" applyFont="1" applyFill="1" applyBorder="1" applyAlignment="1" applyProtection="1">
      <alignment horizontal="left" vertical="top"/>
    </xf>
    <xf numFmtId="0" fontId="1" fillId="0" borderId="2" xfId="0" quotePrefix="1" applyFont="1" applyFill="1" applyBorder="1" applyAlignment="1" applyProtection="1">
      <alignment horizontal="left" vertical="top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center" vertical="top"/>
    </xf>
    <xf numFmtId="0" fontId="1" fillId="0" borderId="5" xfId="0" quotePrefix="1" applyFont="1" applyFill="1" applyBorder="1" applyAlignment="1" applyProtection="1">
      <alignment horizontal="left" vertical="top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center" vertical="top"/>
    </xf>
    <xf numFmtId="0" fontId="25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left"/>
    </xf>
    <xf numFmtId="0" fontId="25" fillId="0" borderId="0" xfId="0" applyFont="1" applyFill="1" applyAlignment="1" applyProtection="1">
      <alignment horizontal="left" wrapText="1"/>
    </xf>
    <xf numFmtId="164" fontId="25" fillId="0" borderId="0" xfId="0" applyNumberFormat="1" applyFont="1" applyFill="1" applyAlignment="1" applyProtection="1">
      <alignment horizontal="right"/>
    </xf>
    <xf numFmtId="4" fontId="25" fillId="0" borderId="0" xfId="0" applyNumberFormat="1" applyFont="1" applyFill="1" applyAlignment="1" applyProtection="1">
      <alignment horizontal="right"/>
    </xf>
    <xf numFmtId="0" fontId="26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>
      <alignment horizontal="left"/>
    </xf>
    <xf numFmtId="0" fontId="26" fillId="0" borderId="0" xfId="0" applyFont="1" applyFill="1" applyAlignment="1" applyProtection="1">
      <alignment horizontal="left" wrapText="1"/>
    </xf>
    <xf numFmtId="164" fontId="26" fillId="0" borderId="0" xfId="0" applyNumberFormat="1" applyFont="1" applyFill="1" applyAlignment="1" applyProtection="1">
      <alignment horizontal="right"/>
    </xf>
    <xf numFmtId="4" fontId="26" fillId="0" borderId="0" xfId="0" applyNumberFormat="1" applyFont="1" applyFill="1" applyAlignment="1" applyProtection="1">
      <alignment horizontal="right"/>
    </xf>
    <xf numFmtId="0" fontId="1" fillId="0" borderId="11" xfId="0" applyFont="1" applyFill="1" applyBorder="1" applyAlignment="1" applyProtection="1">
      <alignment horizontal="left"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1" fillId="0" borderId="13" xfId="0" applyFont="1" applyFill="1" applyBorder="1" applyAlignment="1" applyProtection="1">
      <alignment horizontal="center" vertical="top"/>
    </xf>
    <xf numFmtId="4" fontId="1" fillId="0" borderId="5" xfId="0" applyNumberFormat="1" applyFont="1" applyFill="1" applyBorder="1" applyAlignment="1" applyProtection="1">
      <alignment horizontal="right" vertical="top"/>
    </xf>
    <xf numFmtId="4" fontId="1" fillId="0" borderId="6" xfId="0" applyNumberFormat="1" applyFont="1" applyFill="1" applyBorder="1" applyAlignment="1" applyProtection="1">
      <alignment horizontal="right" vertical="top"/>
    </xf>
    <xf numFmtId="0" fontId="1" fillId="0" borderId="4" xfId="0" quotePrefix="1" applyFont="1" applyFill="1" applyBorder="1" applyAlignment="1" applyProtection="1">
      <alignment horizontal="center" vertical="top"/>
    </xf>
    <xf numFmtId="164" fontId="1" fillId="0" borderId="7" xfId="0" applyNumberFormat="1" applyFont="1" applyFill="1" applyBorder="1" applyAlignment="1" applyProtection="1">
      <alignment horizontal="right" vertical="top"/>
    </xf>
    <xf numFmtId="164" fontId="1" fillId="0" borderId="5" xfId="0" applyNumberFormat="1" applyFont="1" applyFill="1" applyBorder="1" applyAlignment="1" applyProtection="1">
      <alignment horizontal="right" vertical="top"/>
    </xf>
    <xf numFmtId="164" fontId="13" fillId="0" borderId="0" xfId="0" applyNumberFormat="1" applyFont="1" applyFill="1" applyAlignment="1" applyProtection="1">
      <alignment horizontal="right"/>
    </xf>
    <xf numFmtId="0" fontId="1" fillId="0" borderId="8" xfId="0" quotePrefix="1" applyFont="1" applyFill="1" applyBorder="1" applyAlignment="1" applyProtection="1">
      <alignment horizontal="center" vertical="top"/>
    </xf>
    <xf numFmtId="4" fontId="1" fillId="0" borderId="7" xfId="0" applyNumberFormat="1" applyFont="1" applyFill="1" applyBorder="1" applyAlignment="1" applyProtection="1">
      <alignment horizontal="right" vertical="top"/>
    </xf>
    <xf numFmtId="4" fontId="1" fillId="0" borderId="10" xfId="0" applyNumberFormat="1" applyFont="1" applyFill="1" applyBorder="1" applyAlignment="1" applyProtection="1">
      <alignment horizontal="right" vertical="top"/>
    </xf>
    <xf numFmtId="0" fontId="1" fillId="0" borderId="13" xfId="0" quotePrefix="1" applyFont="1" applyFill="1" applyBorder="1" applyAlignment="1" applyProtection="1">
      <alignment horizontal="left" vertical="top"/>
    </xf>
    <xf numFmtId="0" fontId="1" fillId="0" borderId="1" xfId="0" quotePrefix="1" applyFont="1" applyFill="1" applyBorder="1" applyAlignment="1" applyProtection="1">
      <alignment horizontal="center" vertical="top"/>
    </xf>
    <xf numFmtId="164" fontId="1" fillId="0" borderId="2" xfId="0" applyNumberFormat="1" applyFont="1" applyFill="1" applyBorder="1" applyAlignment="1" applyProtection="1">
      <alignment horizontal="right" vertical="top"/>
    </xf>
    <xf numFmtId="4" fontId="1" fillId="0" borderId="2" xfId="0" applyNumberFormat="1" applyFont="1" applyFill="1" applyBorder="1" applyAlignment="1" applyProtection="1">
      <alignment horizontal="right" vertical="top"/>
    </xf>
    <xf numFmtId="0" fontId="1" fillId="0" borderId="17" xfId="0" quotePrefix="1" applyFont="1" applyFill="1" applyBorder="1" applyAlignment="1" applyProtection="1">
      <alignment horizontal="center" vertical="top"/>
    </xf>
    <xf numFmtId="164" fontId="1" fillId="0" borderId="13" xfId="0" applyNumberFormat="1" applyFont="1" applyFill="1" applyBorder="1" applyAlignment="1" applyProtection="1">
      <alignment horizontal="right" vertical="top"/>
    </xf>
    <xf numFmtId="4" fontId="1" fillId="0" borderId="13" xfId="0" applyNumberFormat="1" applyFont="1" applyFill="1" applyBorder="1" applyAlignment="1" applyProtection="1">
      <alignment horizontal="right" vertical="top"/>
    </xf>
    <xf numFmtId="4" fontId="1" fillId="0" borderId="18" xfId="0" applyNumberFormat="1" applyFont="1" applyFill="1" applyBorder="1" applyAlignment="1" applyProtection="1">
      <alignment horizontal="right" vertical="top"/>
    </xf>
    <xf numFmtId="4" fontId="1" fillId="0" borderId="3" xfId="0" applyNumberFormat="1" applyFont="1" applyFill="1" applyBorder="1" applyAlignment="1" applyProtection="1">
      <alignment horizontal="right" vertical="top"/>
    </xf>
    <xf numFmtId="0" fontId="12" fillId="0" borderId="0" xfId="0" applyFont="1" applyFill="1" applyAlignment="1" applyProtection="1">
      <alignment horizontal="center"/>
    </xf>
    <xf numFmtId="0" fontId="12" fillId="0" borderId="0" xfId="0" quotePrefix="1" applyFont="1" applyFill="1" applyAlignment="1" applyProtection="1">
      <alignment horizontal="left"/>
    </xf>
    <xf numFmtId="164" fontId="12" fillId="0" borderId="0" xfId="0" applyNumberFormat="1" applyFont="1" applyFill="1" applyAlignment="1" applyProtection="1">
      <alignment horizontal="right"/>
    </xf>
    <xf numFmtId="49" fontId="1" fillId="0" borderId="7" xfId="0" quotePrefix="1" applyNumberFormat="1" applyFont="1" applyFill="1" applyBorder="1" applyAlignment="1" applyProtection="1">
      <alignment horizontal="left" vertical="top"/>
    </xf>
    <xf numFmtId="0" fontId="1" fillId="0" borderId="9" xfId="0" quotePrefix="1" applyFont="1" applyFill="1" applyBorder="1" applyAlignment="1" applyProtection="1">
      <alignment horizontal="center" vertical="top"/>
    </xf>
    <xf numFmtId="0" fontId="1" fillId="0" borderId="11" xfId="0" quotePrefix="1" applyFont="1" applyFill="1" applyBorder="1" applyAlignment="1" applyProtection="1">
      <alignment horizontal="left" vertical="top"/>
    </xf>
    <xf numFmtId="0" fontId="1" fillId="0" borderId="11" xfId="0" applyFont="1" applyFill="1" applyBorder="1" applyAlignment="1" applyProtection="1">
      <alignment horizontal="center" vertical="top"/>
    </xf>
    <xf numFmtId="164" fontId="1" fillId="0" borderId="11" xfId="0" applyNumberFormat="1" applyFont="1" applyFill="1" applyBorder="1" applyAlignment="1" applyProtection="1">
      <alignment horizontal="right" vertical="top"/>
    </xf>
    <xf numFmtId="4" fontId="1" fillId="0" borderId="11" xfId="0" applyNumberFormat="1" applyFont="1" applyFill="1" applyBorder="1" applyAlignment="1" applyProtection="1">
      <alignment horizontal="right" vertical="top"/>
    </xf>
    <xf numFmtId="4" fontId="1" fillId="0" borderId="12" xfId="0" applyNumberFormat="1" applyFont="1" applyFill="1" applyBorder="1" applyAlignment="1" applyProtection="1">
      <alignment horizontal="right" vertical="top"/>
    </xf>
    <xf numFmtId="0" fontId="1" fillId="0" borderId="19" xfId="0" quotePrefix="1" applyFont="1" applyFill="1" applyBorder="1" applyAlignment="1" applyProtection="1">
      <alignment horizontal="center" vertical="top"/>
    </xf>
    <xf numFmtId="0" fontId="1" fillId="0" borderId="20" xfId="0" quotePrefix="1" applyFont="1" applyFill="1" applyBorder="1" applyAlignment="1" applyProtection="1">
      <alignment horizontal="left" vertical="top"/>
    </xf>
    <xf numFmtId="0" fontId="1" fillId="0" borderId="20" xfId="0" applyFont="1" applyFill="1" applyBorder="1" applyAlignment="1" applyProtection="1">
      <alignment horizontal="left" vertical="top" wrapText="1"/>
    </xf>
    <xf numFmtId="0" fontId="1" fillId="0" borderId="20" xfId="0" applyFont="1" applyFill="1" applyBorder="1" applyAlignment="1" applyProtection="1">
      <alignment horizontal="center" vertical="top"/>
    </xf>
    <xf numFmtId="164" fontId="1" fillId="0" borderId="20" xfId="0" applyNumberFormat="1" applyFont="1" applyFill="1" applyBorder="1" applyAlignment="1" applyProtection="1">
      <alignment horizontal="right" vertical="top"/>
    </xf>
    <xf numFmtId="4" fontId="1" fillId="0" borderId="20" xfId="0" applyNumberFormat="1" applyFont="1" applyFill="1" applyBorder="1" applyAlignment="1" applyProtection="1">
      <alignment horizontal="right" vertical="top"/>
    </xf>
    <xf numFmtId="4" fontId="1" fillId="0" borderId="21" xfId="0" applyNumberFormat="1" applyFont="1" applyFill="1" applyBorder="1" applyAlignment="1" applyProtection="1">
      <alignment horizontal="right" vertical="top"/>
    </xf>
    <xf numFmtId="0" fontId="7" fillId="0" borderId="19" xfId="0" quotePrefix="1" applyFont="1" applyFill="1" applyBorder="1" applyAlignment="1" applyProtection="1">
      <alignment horizontal="center" vertical="top"/>
    </xf>
    <xf numFmtId="0" fontId="7" fillId="0" borderId="20" xfId="0" applyFont="1" applyFill="1" applyBorder="1" applyAlignment="1" applyProtection="1">
      <alignment horizontal="left" vertical="top" wrapText="1"/>
    </xf>
    <xf numFmtId="0" fontId="7" fillId="0" borderId="20" xfId="0" applyFont="1" applyFill="1" applyBorder="1" applyAlignment="1" applyProtection="1">
      <alignment horizontal="center" vertical="top"/>
    </xf>
    <xf numFmtId="4" fontId="7" fillId="0" borderId="20" xfId="0" applyNumberFormat="1" applyFont="1" applyFill="1" applyBorder="1" applyAlignment="1" applyProtection="1">
      <alignment horizontal="right" vertical="top"/>
    </xf>
    <xf numFmtId="4" fontId="7" fillId="0" borderId="21" xfId="0" applyNumberFormat="1" applyFont="1" applyFill="1" applyBorder="1" applyAlignment="1" applyProtection="1">
      <alignment horizontal="right" vertical="top"/>
    </xf>
    <xf numFmtId="0" fontId="7" fillId="0" borderId="1" xfId="0" quotePrefix="1" applyFont="1" applyFill="1" applyBorder="1" applyAlignment="1" applyProtection="1">
      <alignment horizontal="center" vertical="top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 vertical="top"/>
    </xf>
    <xf numFmtId="4" fontId="7" fillId="0" borderId="2" xfId="0" applyNumberFormat="1" applyFont="1" applyFill="1" applyBorder="1" applyAlignment="1" applyProtection="1">
      <alignment horizontal="right" vertical="top"/>
    </xf>
    <xf numFmtId="4" fontId="7" fillId="0" borderId="3" xfId="0" applyNumberFormat="1" applyFont="1" applyFill="1" applyBorder="1" applyAlignment="1" applyProtection="1">
      <alignment horizontal="right" vertical="top"/>
    </xf>
    <xf numFmtId="0" fontId="3" fillId="32" borderId="0" xfId="0" applyFont="1" applyFill="1" applyAlignment="1" applyProtection="1">
      <alignment horizontal="left"/>
    </xf>
    <xf numFmtId="0" fontId="27" fillId="32" borderId="0" xfId="0" applyFont="1" applyFill="1" applyAlignment="1" applyProtection="1">
      <alignment horizontal="left" wrapText="1"/>
    </xf>
    <xf numFmtId="4" fontId="27" fillId="32" borderId="0" xfId="0" applyNumberFormat="1" applyFont="1" applyFill="1" applyAlignment="1" applyProtection="1">
      <alignment horizontal="right"/>
    </xf>
    <xf numFmtId="0" fontId="0" fillId="0" borderId="0" xfId="0" applyAlignment="1" applyProtection="1">
      <alignment horizontal="left" vertical="top"/>
    </xf>
    <xf numFmtId="0" fontId="4" fillId="32" borderId="0" xfId="0" applyFont="1" applyFill="1" applyAlignment="1" applyProtection="1">
      <alignment horizontal="left" vertical="center"/>
    </xf>
    <xf numFmtId="0" fontId="9" fillId="32" borderId="0" xfId="0" applyFont="1" applyFill="1" applyAlignment="1" applyProtection="1">
      <alignment horizontal="left" vertical="center" wrapText="1"/>
    </xf>
    <xf numFmtId="4" fontId="27" fillId="32" borderId="0" xfId="0" applyNumberFormat="1" applyFont="1" applyFill="1" applyAlignment="1" applyProtection="1">
      <alignment horizontal="right" vertical="center"/>
    </xf>
    <xf numFmtId="4" fontId="2" fillId="32" borderId="0" xfId="0" applyNumberFormat="1" applyFont="1" applyFill="1" applyAlignment="1" applyProtection="1">
      <alignment horizontal="right" vertical="center"/>
    </xf>
    <xf numFmtId="0" fontId="2" fillId="32" borderId="0" xfId="0" applyFont="1" applyFill="1" applyAlignment="1" applyProtection="1">
      <alignment horizontal="left" vertical="center" wrapText="1"/>
    </xf>
    <xf numFmtId="0" fontId="2" fillId="32" borderId="0" xfId="0" applyFont="1" applyFill="1" applyAlignment="1" applyProtection="1">
      <alignment horizontal="left" vertical="center"/>
    </xf>
    <xf numFmtId="0" fontId="27" fillId="32" borderId="0" xfId="0" applyFont="1" applyFill="1" applyAlignment="1" applyProtection="1">
      <alignment horizontal="left"/>
    </xf>
    <xf numFmtId="0" fontId="9" fillId="33" borderId="1" xfId="0" applyFont="1" applyFill="1" applyBorder="1" applyAlignment="1" applyProtection="1">
      <alignment horizontal="center" vertical="center" wrapText="1"/>
    </xf>
    <xf numFmtId="0" fontId="9" fillId="33" borderId="2" xfId="0" applyFont="1" applyFill="1" applyBorder="1" applyAlignment="1" applyProtection="1">
      <alignment horizontal="center" vertical="center" wrapText="1"/>
    </xf>
    <xf numFmtId="0" fontId="28" fillId="33" borderId="2" xfId="0" applyFont="1" applyFill="1" applyBorder="1" applyAlignment="1" applyProtection="1">
      <alignment horizontal="center" vertical="center" wrapText="1"/>
    </xf>
    <xf numFmtId="0" fontId="9" fillId="33" borderId="22" xfId="0" applyFont="1" applyFill="1" applyBorder="1" applyAlignment="1" applyProtection="1">
      <alignment horizontal="center" vertical="center" wrapText="1"/>
    </xf>
    <xf numFmtId="165" fontId="2" fillId="33" borderId="4" xfId="0" applyNumberFormat="1" applyFont="1" applyFill="1" applyBorder="1" applyAlignment="1" applyProtection="1">
      <alignment horizontal="center" vertical="center"/>
    </xf>
    <xf numFmtId="165" fontId="2" fillId="33" borderId="5" xfId="0" applyNumberFormat="1" applyFont="1" applyFill="1" applyBorder="1" applyAlignment="1" applyProtection="1">
      <alignment horizontal="center" vertical="center" wrapText="1"/>
    </xf>
    <xf numFmtId="0" fontId="2" fillId="33" borderId="5" xfId="0" applyFont="1" applyFill="1" applyBorder="1" applyAlignment="1" applyProtection="1">
      <alignment horizontal="center" vertical="center"/>
    </xf>
    <xf numFmtId="0" fontId="28" fillId="33" borderId="5" xfId="0" applyFont="1" applyFill="1" applyBorder="1" applyAlignment="1" applyProtection="1">
      <alignment horizontal="center" vertical="center"/>
    </xf>
    <xf numFmtId="0" fontId="2" fillId="33" borderId="23" xfId="0" applyFont="1" applyFill="1" applyBorder="1" applyAlignment="1" applyProtection="1">
      <alignment horizontal="center" vertical="center"/>
    </xf>
    <xf numFmtId="0" fontId="0" fillId="32" borderId="0" xfId="0" applyFill="1" applyAlignment="1" applyProtection="1">
      <alignment horizontal="left"/>
    </xf>
    <xf numFmtId="0" fontId="0" fillId="32" borderId="0" xfId="0" applyFill="1" applyAlignment="1" applyProtection="1">
      <alignment horizontal="left" wrapText="1"/>
    </xf>
    <xf numFmtId="4" fontId="0" fillId="32" borderId="0" xfId="0" applyNumberFormat="1" applyFill="1" applyAlignment="1" applyProtection="1">
      <alignment horizontal="right"/>
    </xf>
    <xf numFmtId="4" fontId="5" fillId="32" borderId="0" xfId="0" applyNumberFormat="1" applyFont="1" applyFill="1" applyAlignment="1" applyProtection="1">
      <alignment horizontal="right"/>
    </xf>
    <xf numFmtId="0" fontId="29" fillId="0" borderId="1" xfId="0" applyFont="1" applyBorder="1" applyAlignment="1" applyProtection="1">
      <alignment horizontal="center"/>
    </xf>
    <xf numFmtId="0" fontId="29" fillId="0" borderId="2" xfId="0" applyFont="1" applyBorder="1" applyAlignment="1" applyProtection="1">
      <alignment horizontal="left" wrapText="1"/>
    </xf>
    <xf numFmtId="4" fontId="29" fillId="0" borderId="2" xfId="0" applyNumberFormat="1" applyFont="1" applyBorder="1" applyAlignment="1" applyProtection="1">
      <alignment horizontal="right"/>
    </xf>
    <xf numFmtId="4" fontId="30" fillId="0" borderId="2" xfId="0" applyNumberFormat="1" applyFont="1" applyBorder="1" applyAlignment="1" applyProtection="1">
      <alignment horizontal="right"/>
    </xf>
    <xf numFmtId="4" fontId="29" fillId="0" borderId="3" xfId="0" applyNumberFormat="1" applyFont="1" applyBorder="1" applyAlignment="1" applyProtection="1">
      <alignment horizontal="right"/>
    </xf>
    <xf numFmtId="0" fontId="31" fillId="0" borderId="0" xfId="0" applyFont="1" applyAlignment="1" applyProtection="1">
      <alignment horizontal="left" vertical="center"/>
    </xf>
    <xf numFmtId="0" fontId="29" fillId="0" borderId="8" xfId="0" applyFont="1" applyBorder="1" applyAlignment="1" applyProtection="1">
      <alignment horizontal="center"/>
    </xf>
    <xf numFmtId="0" fontId="29" fillId="0" borderId="7" xfId="0" applyFont="1" applyBorder="1" applyAlignment="1" applyProtection="1">
      <alignment horizontal="left" wrapText="1"/>
    </xf>
    <xf numFmtId="4" fontId="29" fillId="0" borderId="7" xfId="0" applyNumberFormat="1" applyFont="1" applyBorder="1" applyAlignment="1" applyProtection="1">
      <alignment horizontal="right"/>
    </xf>
    <xf numFmtId="4" fontId="30" fillId="0" borderId="7" xfId="0" applyNumberFormat="1" applyFont="1" applyBorder="1" applyAlignment="1" applyProtection="1">
      <alignment horizontal="right"/>
    </xf>
    <xf numFmtId="4" fontId="29" fillId="0" borderId="10" xfId="0" applyNumberFormat="1" applyFont="1" applyBorder="1" applyAlignment="1" applyProtection="1">
      <alignment horizontal="right"/>
    </xf>
    <xf numFmtId="4" fontId="29" fillId="0" borderId="0" xfId="0" applyNumberFormat="1" applyFont="1" applyAlignment="1" applyProtection="1">
      <alignment horizontal="right"/>
    </xf>
    <xf numFmtId="0" fontId="29" fillId="0" borderId="24" xfId="0" applyFont="1" applyBorder="1" applyAlignment="1" applyProtection="1">
      <alignment horizontal="center"/>
    </xf>
    <xf numFmtId="0" fontId="29" fillId="0" borderId="25" xfId="0" applyFont="1" applyBorder="1" applyAlignment="1" applyProtection="1">
      <alignment horizontal="left" wrapText="1"/>
    </xf>
    <xf numFmtId="4" fontId="29" fillId="0" borderId="25" xfId="0" applyNumberFormat="1" applyFont="1" applyBorder="1" applyAlignment="1" applyProtection="1">
      <alignment horizontal="right"/>
    </xf>
    <xf numFmtId="4" fontId="30" fillId="0" borderId="25" xfId="0" applyNumberFormat="1" applyFont="1" applyBorder="1" applyAlignment="1" applyProtection="1">
      <alignment horizontal="right"/>
    </xf>
    <xf numFmtId="4" fontId="29" fillId="0" borderId="26" xfId="0" applyNumberFormat="1" applyFont="1" applyBorder="1" applyAlignment="1" applyProtection="1">
      <alignment horizontal="right"/>
    </xf>
    <xf numFmtId="0" fontId="32" fillId="0" borderId="27" xfId="0" applyFont="1" applyBorder="1" applyAlignment="1" applyProtection="1">
      <alignment horizontal="left"/>
    </xf>
    <xf numFmtId="0" fontId="32" fillId="0" borderId="0" xfId="0" applyFont="1" applyAlignment="1" applyProtection="1">
      <alignment horizontal="left" wrapText="1"/>
    </xf>
    <xf numFmtId="4" fontId="32" fillId="0" borderId="0" xfId="0" applyNumberFormat="1" applyFont="1" applyAlignment="1" applyProtection="1">
      <alignment horizontal="right"/>
    </xf>
    <xf numFmtId="4" fontId="32" fillId="0" borderId="28" xfId="0" applyNumberFormat="1" applyFont="1" applyBorder="1" applyAlignment="1" applyProtection="1">
      <alignment horizontal="right"/>
    </xf>
    <xf numFmtId="0" fontId="33" fillId="0" borderId="29" xfId="0" applyFont="1" applyBorder="1" applyAlignment="1" applyProtection="1">
      <alignment wrapText="1"/>
    </xf>
    <xf numFmtId="0" fontId="33" fillId="0" borderId="30" xfId="0" applyFont="1" applyBorder="1" applyAlignment="1" applyProtection="1">
      <alignment wrapText="1"/>
    </xf>
    <xf numFmtId="0" fontId="33" fillId="0" borderId="31" xfId="0" applyFont="1" applyBorder="1" applyAlignment="1" applyProtection="1">
      <alignment wrapText="1"/>
    </xf>
    <xf numFmtId="4" fontId="33" fillId="0" borderId="3" xfId="0" applyNumberFormat="1" applyFont="1" applyBorder="1" applyAlignment="1" applyProtection="1">
      <alignment horizontal="right"/>
    </xf>
    <xf numFmtId="0" fontId="34" fillId="0" borderId="0" xfId="0" applyFont="1" applyAlignment="1" applyProtection="1">
      <alignment horizontal="left"/>
    </xf>
    <xf numFmtId="0" fontId="30" fillId="0" borderId="8" xfId="0" applyFont="1" applyBorder="1" applyAlignment="1" applyProtection="1">
      <alignment horizontal="center"/>
    </xf>
    <xf numFmtId="0" fontId="35" fillId="0" borderId="32" xfId="0" applyFont="1" applyBorder="1" applyAlignment="1" applyProtection="1">
      <alignment wrapText="1"/>
    </xf>
    <xf numFmtId="0" fontId="35" fillId="0" borderId="33" xfId="0" applyFont="1" applyBorder="1" applyAlignment="1" applyProtection="1">
      <alignment wrapText="1"/>
    </xf>
    <xf numFmtId="0" fontId="35" fillId="0" borderId="34" xfId="0" applyFont="1" applyBorder="1" applyAlignment="1" applyProtection="1">
      <alignment wrapText="1"/>
    </xf>
    <xf numFmtId="4" fontId="35" fillId="0" borderId="10" xfId="0" applyNumberFormat="1" applyFont="1" applyBorder="1" applyAlignment="1" applyProtection="1">
      <alignment horizontal="right"/>
    </xf>
    <xf numFmtId="0" fontId="29" fillId="0" borderId="19" xfId="0" applyFont="1" applyBorder="1" applyAlignment="1" applyProtection="1">
      <alignment horizontal="center"/>
    </xf>
    <xf numFmtId="0" fontId="33" fillId="0" borderId="35" xfId="0" applyFont="1" applyBorder="1" applyAlignment="1" applyProtection="1">
      <alignment wrapText="1"/>
    </xf>
    <xf numFmtId="0" fontId="33" fillId="0" borderId="36" xfId="0" applyFont="1" applyBorder="1" applyAlignment="1" applyProtection="1">
      <alignment wrapText="1"/>
    </xf>
    <xf numFmtId="0" fontId="33" fillId="0" borderId="37" xfId="0" applyFont="1" applyBorder="1" applyAlignment="1" applyProtection="1">
      <alignment wrapText="1"/>
    </xf>
    <xf numFmtId="4" fontId="33" fillId="0" borderId="21" xfId="0" applyNumberFormat="1" applyFont="1" applyBorder="1" applyAlignment="1" applyProtection="1">
      <alignment horizontal="right"/>
    </xf>
    <xf numFmtId="0" fontId="33" fillId="0" borderId="0" xfId="0" applyFont="1" applyAlignment="1" applyProtection="1">
      <alignment wrapText="1"/>
    </xf>
    <xf numFmtId="4" fontId="0" fillId="0" borderId="0" xfId="0" applyNumberFormat="1" applyAlignment="1" applyProtection="1">
      <alignment horizontal="right" vertical="top"/>
    </xf>
    <xf numFmtId="0" fontId="0" fillId="0" borderId="0" xfId="0" applyAlignment="1" applyProtection="1">
      <alignment horizontal="left" vertical="top" wrapText="1"/>
    </xf>
    <xf numFmtId="0" fontId="29" fillId="0" borderId="13" xfId="0" applyFont="1" applyBorder="1" applyAlignment="1" applyProtection="1">
      <alignment horizontal="left" wrapText="1"/>
    </xf>
    <xf numFmtId="0" fontId="0" fillId="0" borderId="38" xfId="0" applyFill="1" applyBorder="1" applyAlignment="1" applyProtection="1">
      <alignment horizontal="left" vertical="top"/>
    </xf>
    <xf numFmtId="49" fontId="2" fillId="32" borderId="0" xfId="0" applyNumberFormat="1" applyFont="1" applyFill="1" applyAlignment="1" applyProtection="1">
      <alignment horizontal="left" vertical="center" wrapText="1"/>
    </xf>
    <xf numFmtId="49" fontId="2" fillId="2" borderId="0" xfId="0" applyNumberFormat="1" applyFont="1" applyFill="1" applyAlignment="1" applyProtection="1">
      <alignment horizontal="left" vertical="center"/>
    </xf>
    <xf numFmtId="0" fontId="9" fillId="32" borderId="0" xfId="0" applyFont="1" applyFill="1" applyAlignment="1" applyProtection="1">
      <alignment horizontal="left" vertical="center" wrapText="1"/>
    </xf>
  </cellXfs>
  <cellStyles count="37">
    <cellStyle name="20 % – Zvýraznění1" xfId="3" xr:uid="{00000000-0005-0000-0000-000000000000}"/>
    <cellStyle name="20 % – Zvýraznění2" xfId="4" xr:uid="{00000000-0005-0000-0000-000001000000}"/>
    <cellStyle name="20 % – Zvýraznění3" xfId="5" xr:uid="{00000000-0005-0000-0000-000002000000}"/>
    <cellStyle name="20 % – Zvýraznění4" xfId="6" xr:uid="{00000000-0005-0000-0000-000003000000}"/>
    <cellStyle name="20 % – Zvýraznění5" xfId="7" xr:uid="{00000000-0005-0000-0000-000004000000}"/>
    <cellStyle name="20 % – Zvýraznění6" xfId="8" xr:uid="{00000000-0005-0000-0000-000005000000}"/>
    <cellStyle name="40 % – Zvýraznění1" xfId="9" xr:uid="{00000000-0005-0000-0000-000006000000}"/>
    <cellStyle name="40 % – Zvýraznění2" xfId="10" xr:uid="{00000000-0005-0000-0000-000007000000}"/>
    <cellStyle name="40 % – Zvýraznění3" xfId="11" xr:uid="{00000000-0005-0000-0000-000008000000}"/>
    <cellStyle name="40 % – Zvýraznění4" xfId="12" xr:uid="{00000000-0005-0000-0000-000009000000}"/>
    <cellStyle name="40 % – Zvýraznění5" xfId="13" xr:uid="{00000000-0005-0000-0000-00000A000000}"/>
    <cellStyle name="40 % – Zvýraznění6" xfId="14" xr:uid="{00000000-0005-0000-0000-00000B000000}"/>
    <cellStyle name="60 % – Zvýraznění1" xfId="15" xr:uid="{00000000-0005-0000-0000-00000C000000}"/>
    <cellStyle name="60 % – Zvýraznění2" xfId="16" xr:uid="{00000000-0005-0000-0000-00000D000000}"/>
    <cellStyle name="60 % – Zvýraznění3" xfId="17" xr:uid="{00000000-0005-0000-0000-00000E000000}"/>
    <cellStyle name="60 % – Zvýraznění4" xfId="18" xr:uid="{00000000-0005-0000-0000-00000F000000}"/>
    <cellStyle name="60 % – Zvýraznění5" xfId="19" xr:uid="{00000000-0005-0000-0000-000010000000}"/>
    <cellStyle name="60 % – Zvýraznění6" xfId="20" xr:uid="{00000000-0005-0000-0000-000011000000}"/>
    <cellStyle name="Celkem" xfId="21" xr:uid="{00000000-0005-0000-0000-000012000000}"/>
    <cellStyle name="Chybně" xfId="22" xr:uid="{00000000-0005-0000-0000-000013000000}"/>
    <cellStyle name="Kontrolní buňka" xfId="23" xr:uid="{00000000-0005-0000-0000-000014000000}"/>
    <cellStyle name="Název" xfId="24" xr:uid="{00000000-0005-0000-0000-000015000000}"/>
    <cellStyle name="Neutrální" xfId="25" xr:uid="{00000000-0005-0000-0000-000016000000}"/>
    <cellStyle name="Normálna" xfId="0" builtinId="0"/>
    <cellStyle name="Normálna 2" xfId="36" xr:uid="{00000000-0005-0000-0000-000018000000}"/>
    <cellStyle name="normálne_Rozpočet na SORO" xfId="1" xr:uid="{00000000-0005-0000-0000-000019000000}"/>
    <cellStyle name="Propojená buňka" xfId="26" xr:uid="{00000000-0005-0000-0000-00001A000000}"/>
    <cellStyle name="Správně" xfId="27" xr:uid="{00000000-0005-0000-0000-00001B000000}"/>
    <cellStyle name="Stil 1" xfId="2" xr:uid="{00000000-0005-0000-0000-00001C000000}"/>
    <cellStyle name="Text upozornění" xfId="28" xr:uid="{00000000-0005-0000-0000-00001D000000}"/>
    <cellStyle name="Vysvětlující text" xfId="29" xr:uid="{00000000-0005-0000-0000-00001E000000}"/>
    <cellStyle name="Zvýraznění 1" xfId="30" xr:uid="{00000000-0005-0000-0000-00001F000000}"/>
    <cellStyle name="Zvýraznění 2" xfId="31" xr:uid="{00000000-0005-0000-0000-000020000000}"/>
    <cellStyle name="Zvýraznění 3" xfId="32" xr:uid="{00000000-0005-0000-0000-000021000000}"/>
    <cellStyle name="Zvýraznění 4" xfId="33" xr:uid="{00000000-0005-0000-0000-000022000000}"/>
    <cellStyle name="Zvýraznění 5" xfId="34" xr:uid="{00000000-0005-0000-0000-000023000000}"/>
    <cellStyle name="Zvýraznění 6" xfId="35" xr:uid="{00000000-0005-0000-0000-000024000000}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210C8-12B6-408B-A614-54802E97914F}">
  <sheetPr>
    <tabColor rgb="FF92D050"/>
    <outlinePr summaryBelow="0"/>
    <pageSetUpPr fitToPage="1"/>
  </sheetPr>
  <dimension ref="A1:E26"/>
  <sheetViews>
    <sheetView showGridLines="0" showZeros="0" zoomScaleNormal="100" workbookViewId="0">
      <pane ySplit="13" topLeftCell="A14" activePane="bottomLeft" state="frozenSplit"/>
      <selection activeCell="Q41" sqref="Q41"/>
      <selection pane="bottomLeft" activeCell="G30" sqref="G30"/>
    </sheetView>
  </sheetViews>
  <sheetFormatPr defaultColWidth="9.140625" defaultRowHeight="12.75" customHeight="1"/>
  <cols>
    <col min="1" max="1" width="7.140625" style="122" customWidth="1"/>
    <col min="2" max="2" width="55.7109375" style="181" customWidth="1"/>
    <col min="3" max="3" width="13.7109375" style="180" customWidth="1"/>
    <col min="4" max="5" width="13.7109375" style="122" customWidth="1"/>
    <col min="6" max="16384" width="9.140625" style="122"/>
  </cols>
  <sheetData>
    <row r="1" spans="1:5" ht="18" customHeight="1">
      <c r="A1" s="119" t="s">
        <v>139</v>
      </c>
      <c r="B1" s="120"/>
      <c r="C1" s="121"/>
      <c r="D1" s="121"/>
      <c r="E1" s="121"/>
    </row>
    <row r="2" spans="1:5" ht="12" customHeight="1">
      <c r="A2" s="123" t="s">
        <v>140</v>
      </c>
      <c r="B2" s="186" t="s">
        <v>148</v>
      </c>
      <c r="C2" s="186"/>
      <c r="D2" s="125"/>
      <c r="E2" s="125"/>
    </row>
    <row r="3" spans="1:5" ht="12" customHeight="1">
      <c r="A3" s="123" t="s">
        <v>141</v>
      </c>
      <c r="B3" s="124"/>
      <c r="C3" s="126"/>
      <c r="D3" s="126"/>
      <c r="E3" s="126"/>
    </row>
    <row r="4" spans="1:5" ht="12" customHeight="1">
      <c r="A4" s="123" t="s">
        <v>2</v>
      </c>
      <c r="B4" s="127"/>
      <c r="C4" s="126"/>
      <c r="D4" s="126"/>
      <c r="E4" s="126"/>
    </row>
    <row r="5" spans="1:5" ht="12" customHeight="1">
      <c r="A5" s="128" t="s">
        <v>142</v>
      </c>
      <c r="B5" s="127"/>
      <c r="C5" s="126"/>
      <c r="D5" s="126"/>
      <c r="E5" s="126"/>
    </row>
    <row r="6" spans="1:5" ht="6" customHeight="1">
      <c r="A6" s="128"/>
      <c r="B6" s="127"/>
      <c r="C6" s="126"/>
      <c r="D6" s="126"/>
      <c r="E6" s="126"/>
    </row>
    <row r="7" spans="1:5" ht="12" customHeight="1">
      <c r="A7" s="128" t="s">
        <v>53</v>
      </c>
      <c r="B7" s="127"/>
      <c r="C7" s="126"/>
      <c r="D7" s="126"/>
      <c r="E7" s="126"/>
    </row>
    <row r="8" spans="1:5" ht="12" customHeight="1">
      <c r="A8" s="128" t="s">
        <v>143</v>
      </c>
      <c r="B8" s="127"/>
      <c r="C8" s="126"/>
      <c r="D8" s="126"/>
      <c r="E8" s="126"/>
    </row>
    <row r="9" spans="1:5" ht="12" customHeight="1">
      <c r="A9" s="128" t="s">
        <v>4</v>
      </c>
      <c r="B9" s="184"/>
      <c r="C9" s="126"/>
      <c r="D9" s="126"/>
      <c r="E9" s="126"/>
    </row>
    <row r="10" spans="1:5" ht="6" customHeight="1" thickBot="1">
      <c r="A10" s="129"/>
      <c r="B10" s="120"/>
      <c r="C10" s="121"/>
      <c r="D10" s="121"/>
      <c r="E10" s="121"/>
    </row>
    <row r="11" spans="1:5" ht="35.25" customHeight="1">
      <c r="A11" s="130" t="s">
        <v>8</v>
      </c>
      <c r="B11" s="131" t="s">
        <v>5</v>
      </c>
      <c r="C11" s="131" t="s">
        <v>144</v>
      </c>
      <c r="D11" s="132" t="s">
        <v>28</v>
      </c>
      <c r="E11" s="133" t="s">
        <v>145</v>
      </c>
    </row>
    <row r="12" spans="1:5" ht="12" customHeight="1" thickBot="1">
      <c r="A12" s="134">
        <v>1</v>
      </c>
      <c r="B12" s="135">
        <v>2</v>
      </c>
      <c r="C12" s="136">
        <v>3</v>
      </c>
      <c r="D12" s="137">
        <v>4</v>
      </c>
      <c r="E12" s="138">
        <v>5</v>
      </c>
    </row>
    <row r="13" spans="1:5" ht="3.75" customHeight="1" thickBot="1">
      <c r="A13" s="139"/>
      <c r="B13" s="140"/>
      <c r="C13" s="141"/>
      <c r="D13" s="142"/>
      <c r="E13" s="141"/>
    </row>
    <row r="14" spans="1:5" s="148" customFormat="1" ht="16.5" customHeight="1">
      <c r="A14" s="143">
        <v>1</v>
      </c>
      <c r="B14" s="144" t="s">
        <v>149</v>
      </c>
      <c r="C14" s="145"/>
      <c r="D14" s="146">
        <f>C14*0.2</f>
        <v>0</v>
      </c>
      <c r="E14" s="147">
        <f>C14*1.2</f>
        <v>0</v>
      </c>
    </row>
    <row r="15" spans="1:5" s="148" customFormat="1" ht="16.5" customHeight="1">
      <c r="A15" s="149">
        <v>2</v>
      </c>
      <c r="B15" s="150" t="s">
        <v>161</v>
      </c>
      <c r="C15" s="151"/>
      <c r="D15" s="152">
        <f t="shared" ref="D15:D20" si="0">C15*0.2</f>
        <v>0</v>
      </c>
      <c r="E15" s="153">
        <f t="shared" ref="E15:E20" si="1">C15*1.2</f>
        <v>0</v>
      </c>
    </row>
    <row r="16" spans="1:5" ht="16.5" customHeight="1">
      <c r="A16" s="149">
        <v>3</v>
      </c>
      <c r="B16" s="182" t="s">
        <v>162</v>
      </c>
      <c r="C16" s="151"/>
      <c r="D16" s="152">
        <f t="shared" si="0"/>
        <v>0</v>
      </c>
      <c r="E16" s="153">
        <f t="shared" si="1"/>
        <v>0</v>
      </c>
    </row>
    <row r="17" spans="1:5" ht="16.5" customHeight="1">
      <c r="A17" s="149">
        <v>4</v>
      </c>
      <c r="B17" s="150" t="s">
        <v>163</v>
      </c>
      <c r="C17" s="151"/>
      <c r="D17" s="152">
        <f t="shared" si="0"/>
        <v>0</v>
      </c>
      <c r="E17" s="153">
        <f t="shared" si="1"/>
        <v>0</v>
      </c>
    </row>
    <row r="18" spans="1:5" ht="16.5" customHeight="1">
      <c r="A18" s="149">
        <v>5</v>
      </c>
      <c r="B18" s="150" t="s">
        <v>150</v>
      </c>
      <c r="C18" s="151"/>
      <c r="D18" s="152">
        <f t="shared" si="0"/>
        <v>0</v>
      </c>
      <c r="E18" s="153">
        <f t="shared" si="1"/>
        <v>0</v>
      </c>
    </row>
    <row r="19" spans="1:5" ht="16.5" customHeight="1">
      <c r="A19" s="149"/>
      <c r="B19" s="150"/>
      <c r="C19" s="154"/>
      <c r="D19" s="152">
        <f t="shared" si="0"/>
        <v>0</v>
      </c>
      <c r="E19" s="153">
        <f t="shared" si="1"/>
        <v>0</v>
      </c>
    </row>
    <row r="20" spans="1:5" ht="16.5" customHeight="1" thickBot="1">
      <c r="A20" s="155"/>
      <c r="B20" s="156"/>
      <c r="C20" s="157"/>
      <c r="D20" s="158">
        <f t="shared" si="0"/>
        <v>0</v>
      </c>
      <c r="E20" s="159">
        <f t="shared" si="1"/>
        <v>0</v>
      </c>
    </row>
    <row r="21" spans="1:5" ht="14.25" hidden="1" thickTop="1" thickBot="1">
      <c r="A21" s="160"/>
      <c r="B21" s="161"/>
      <c r="C21" s="162"/>
      <c r="D21" s="162"/>
      <c r="E21" s="163"/>
    </row>
    <row r="22" spans="1:5" s="168" customFormat="1" ht="16.5" customHeight="1" thickTop="1">
      <c r="A22" s="143"/>
      <c r="B22" s="164" t="s">
        <v>146</v>
      </c>
      <c r="C22" s="165"/>
      <c r="D22" s="166"/>
      <c r="E22" s="167">
        <f>SUBTOTAL(9,C14:C20)</f>
        <v>0</v>
      </c>
    </row>
    <row r="23" spans="1:5" ht="16.5" customHeight="1">
      <c r="A23" s="169"/>
      <c r="B23" s="170" t="s">
        <v>28</v>
      </c>
      <c r="C23" s="171"/>
      <c r="D23" s="172"/>
      <c r="E23" s="173">
        <f>E22*0.2</f>
        <v>0</v>
      </c>
    </row>
    <row r="24" spans="1:5" ht="16.5" customHeight="1" thickBot="1">
      <c r="A24" s="174"/>
      <c r="B24" s="175" t="s">
        <v>29</v>
      </c>
      <c r="C24" s="176"/>
      <c r="D24" s="177"/>
      <c r="E24" s="178">
        <f>E22*1.2</f>
        <v>0</v>
      </c>
    </row>
    <row r="26" spans="1:5" ht="12.75" customHeight="1">
      <c r="B26" s="179" t="s">
        <v>164</v>
      </c>
    </row>
  </sheetData>
  <mergeCells count="1">
    <mergeCell ref="B2:C2"/>
  </mergeCells>
  <printOptions horizontalCentered="1"/>
  <pageMargins left="0.59055118110236227" right="0.39370078740157483" top="0.78740157480314965" bottom="0.78740157480314965" header="0.39370078740157483" footer="0.39370078740157483"/>
  <pageSetup paperSize="9" scale="89" fitToHeight="0" orientation="portrait" blackAndWhite="1" r:id="rId1"/>
  <headerFooter alignWithMargins="0">
    <oddFooter>&amp;C&amp;8- &amp;P/&amp;N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9AF8-4C73-4436-AC3E-ADA1E1DD1DCC}">
  <sheetPr>
    <tabColor rgb="FF92D050"/>
    <outlinePr summaryBelow="0" showOutlineSymbols="0"/>
    <pageSetUpPr fitToPage="1"/>
  </sheetPr>
  <dimension ref="A1:G68"/>
  <sheetViews>
    <sheetView showGridLines="0" showZeros="0" showOutlineSymbols="0" zoomScaleNormal="100" workbookViewId="0">
      <pane ySplit="13" topLeftCell="A14" activePane="bottomLeft" state="frozen"/>
      <selection pane="bottomLeft" activeCell="B9" sqref="B9"/>
    </sheetView>
  </sheetViews>
  <sheetFormatPr defaultRowHeight="11.25" customHeight="1" outlineLevelRow="4"/>
  <cols>
    <col min="1" max="1" width="5.7109375" style="26" customWidth="1"/>
    <col min="2" max="2" width="11.7109375" style="7" customWidth="1"/>
    <col min="3" max="3" width="55.7109375" style="27" customWidth="1"/>
    <col min="4" max="4" width="4.7109375" style="26" customWidth="1"/>
    <col min="5" max="5" width="10.7109375" style="28" customWidth="1"/>
    <col min="6" max="6" width="10.7109375" style="29" customWidth="1"/>
    <col min="7" max="7" width="13.7109375" style="29" customWidth="1"/>
    <col min="8" max="218" width="11.42578125" style="7" customWidth="1"/>
    <col min="219" max="16384" width="9.140625" style="7"/>
  </cols>
  <sheetData>
    <row r="1" spans="1:7" ht="18" customHeight="1">
      <c r="A1" s="1" t="s">
        <v>26</v>
      </c>
      <c r="B1" s="2"/>
      <c r="C1" s="3"/>
      <c r="D1" s="4"/>
      <c r="E1" s="5"/>
      <c r="F1" s="6"/>
      <c r="G1" s="6"/>
    </row>
    <row r="2" spans="1:7" ht="11.25" customHeight="1">
      <c r="A2" s="8" t="s">
        <v>151</v>
      </c>
      <c r="B2" s="9"/>
      <c r="C2" s="39"/>
      <c r="D2" s="11"/>
      <c r="E2" s="12"/>
      <c r="F2" s="13"/>
      <c r="G2" s="13"/>
    </row>
    <row r="3" spans="1:7" ht="11.25" customHeight="1">
      <c r="A3" s="8" t="s">
        <v>147</v>
      </c>
      <c r="B3" s="9"/>
      <c r="C3" s="39"/>
      <c r="D3" s="11"/>
      <c r="E3" s="12"/>
      <c r="F3" s="13"/>
      <c r="G3" s="13"/>
    </row>
    <row r="4" spans="1:7" ht="11.25" customHeight="1">
      <c r="A4" s="8" t="s">
        <v>2</v>
      </c>
      <c r="B4" s="9"/>
      <c r="C4" s="10" t="s">
        <v>13</v>
      </c>
      <c r="D4" s="11"/>
      <c r="E4" s="12"/>
      <c r="F4" s="13"/>
      <c r="G4" s="13"/>
    </row>
    <row r="5" spans="1:7" ht="11.25" customHeight="1">
      <c r="A5" s="9" t="s">
        <v>7</v>
      </c>
      <c r="B5" s="9"/>
      <c r="C5" s="10" t="s">
        <v>13</v>
      </c>
      <c r="D5" s="11"/>
      <c r="E5" s="12"/>
      <c r="F5" s="13"/>
      <c r="G5" s="13"/>
    </row>
    <row r="6" spans="1:7" ht="5.25" customHeight="1">
      <c r="A6" s="9"/>
      <c r="B6" s="9"/>
      <c r="C6" s="10"/>
      <c r="D6" s="11"/>
      <c r="E6" s="12"/>
      <c r="F6" s="13"/>
      <c r="G6" s="13"/>
    </row>
    <row r="7" spans="1:7" ht="11.25" customHeight="1">
      <c r="A7" s="9" t="s">
        <v>53</v>
      </c>
      <c r="B7" s="9"/>
      <c r="C7" s="10"/>
      <c r="D7" s="11"/>
      <c r="E7" s="12"/>
      <c r="F7" s="13"/>
      <c r="G7" s="13"/>
    </row>
    <row r="8" spans="1:7" ht="11.25" customHeight="1">
      <c r="A8" s="9" t="s">
        <v>3</v>
      </c>
      <c r="B8" s="9"/>
      <c r="C8" s="10"/>
      <c r="D8" s="11"/>
      <c r="E8" s="12"/>
      <c r="F8" s="13"/>
      <c r="G8" s="13"/>
    </row>
    <row r="9" spans="1:7" ht="11.25" customHeight="1">
      <c r="A9" s="9" t="s">
        <v>4</v>
      </c>
      <c r="B9" s="185"/>
      <c r="C9" s="10"/>
      <c r="D9" s="11"/>
      <c r="E9" s="12"/>
      <c r="F9" s="13"/>
      <c r="G9" s="13"/>
    </row>
    <row r="10" spans="1:7" ht="6" customHeight="1" thickBot="1">
      <c r="A10" s="4"/>
      <c r="B10" s="2"/>
      <c r="C10" s="3"/>
      <c r="D10" s="4"/>
      <c r="E10" s="5"/>
      <c r="F10" s="6"/>
      <c r="G10" s="6"/>
    </row>
    <row r="11" spans="1:7" ht="21.75" customHeight="1">
      <c r="A11" s="14" t="s">
        <v>8</v>
      </c>
      <c r="B11" s="15" t="s">
        <v>9</v>
      </c>
      <c r="C11" s="15" t="s">
        <v>5</v>
      </c>
      <c r="D11" s="15" t="s">
        <v>10</v>
      </c>
      <c r="E11" s="15" t="s">
        <v>11</v>
      </c>
      <c r="F11" s="15" t="s">
        <v>12</v>
      </c>
      <c r="G11" s="16" t="s">
        <v>6</v>
      </c>
    </row>
    <row r="12" spans="1:7" ht="11.25" customHeight="1" thickBot="1">
      <c r="A12" s="17">
        <v>1</v>
      </c>
      <c r="B12" s="18">
        <v>2</v>
      </c>
      <c r="C12" s="19">
        <v>3</v>
      </c>
      <c r="D12" s="18">
        <v>4</v>
      </c>
      <c r="E12" s="18">
        <v>5</v>
      </c>
      <c r="F12" s="18">
        <v>6</v>
      </c>
      <c r="G12" s="20">
        <v>7</v>
      </c>
    </row>
    <row r="13" spans="1:7" ht="3.75" customHeight="1">
      <c r="A13" s="21"/>
      <c r="B13" s="22"/>
      <c r="C13" s="23"/>
      <c r="D13" s="21"/>
      <c r="E13" s="24"/>
      <c r="F13" s="25"/>
      <c r="G13" s="25"/>
    </row>
    <row r="14" spans="1:7" ht="21" customHeight="1" outlineLevel="4">
      <c r="A14" s="92"/>
      <c r="B14" s="93" t="s">
        <v>13</v>
      </c>
      <c r="C14" s="41" t="s">
        <v>123</v>
      </c>
      <c r="D14" s="92"/>
      <c r="E14" s="94"/>
      <c r="F14" s="42"/>
      <c r="G14" s="42">
        <f>SUBTOTAL(9,G15:G57)</f>
        <v>0</v>
      </c>
    </row>
    <row r="15" spans="1:7" ht="13.5" outlineLevel="4" thickBot="1">
      <c r="A15" s="30"/>
      <c r="B15" s="31" t="s">
        <v>13</v>
      </c>
      <c r="C15" s="32" t="s">
        <v>14</v>
      </c>
      <c r="D15" s="30"/>
      <c r="E15" s="33"/>
      <c r="F15" s="34"/>
      <c r="G15" s="34">
        <f>SUBTOTAL(9,G16:G35)</f>
        <v>0</v>
      </c>
    </row>
    <row r="16" spans="1:7" ht="12.75" outlineLevel="4">
      <c r="A16" s="84">
        <v>1</v>
      </c>
      <c r="B16" s="55">
        <v>112101121</v>
      </c>
      <c r="C16" s="56" t="s">
        <v>131</v>
      </c>
      <c r="D16" s="57" t="s">
        <v>40</v>
      </c>
      <c r="E16" s="85">
        <v>2</v>
      </c>
      <c r="F16" s="86"/>
      <c r="G16" s="91">
        <f t="shared" ref="G16:G57" si="0">ROUND(E16*F16,2)</f>
        <v>0</v>
      </c>
    </row>
    <row r="17" spans="1:7" ht="12.75" outlineLevel="4">
      <c r="A17" s="87">
        <v>2</v>
      </c>
      <c r="B17" s="83">
        <v>112201101</v>
      </c>
      <c r="C17" s="72" t="s">
        <v>132</v>
      </c>
      <c r="D17" s="73" t="s">
        <v>40</v>
      </c>
      <c r="E17" s="88">
        <v>2</v>
      </c>
      <c r="F17" s="89"/>
      <c r="G17" s="90">
        <f t="shared" si="0"/>
        <v>0</v>
      </c>
    </row>
    <row r="18" spans="1:7" ht="22.5" outlineLevel="4">
      <c r="A18" s="87">
        <v>3</v>
      </c>
      <c r="B18" s="54" t="s">
        <v>86</v>
      </c>
      <c r="C18" s="52" t="s">
        <v>87</v>
      </c>
      <c r="D18" s="53" t="s">
        <v>33</v>
      </c>
      <c r="E18" s="77">
        <v>12.74</v>
      </c>
      <c r="F18" s="89"/>
      <c r="G18" s="90">
        <f t="shared" si="0"/>
        <v>0</v>
      </c>
    </row>
    <row r="19" spans="1:7" ht="12.75" outlineLevel="4">
      <c r="A19" s="87">
        <v>4</v>
      </c>
      <c r="B19" s="54" t="s">
        <v>52</v>
      </c>
      <c r="C19" s="52" t="s">
        <v>51</v>
      </c>
      <c r="D19" s="53" t="s">
        <v>33</v>
      </c>
      <c r="E19" s="77">
        <v>50.96</v>
      </c>
      <c r="F19" s="89"/>
      <c r="G19" s="90">
        <f t="shared" si="0"/>
        <v>0</v>
      </c>
    </row>
    <row r="20" spans="1:7" ht="12.75" outlineLevel="4">
      <c r="A20" s="80">
        <v>5</v>
      </c>
      <c r="B20" s="54" t="s">
        <v>43</v>
      </c>
      <c r="C20" s="52" t="s">
        <v>83</v>
      </c>
      <c r="D20" s="53" t="s">
        <v>33</v>
      </c>
      <c r="E20" s="77">
        <v>50.96</v>
      </c>
      <c r="F20" s="81"/>
      <c r="G20" s="82">
        <f t="shared" si="0"/>
        <v>0</v>
      </c>
    </row>
    <row r="21" spans="1:7" ht="12.75" outlineLevel="4">
      <c r="A21" s="80">
        <v>6</v>
      </c>
      <c r="B21" s="54">
        <v>161101501</v>
      </c>
      <c r="C21" s="52" t="s">
        <v>44</v>
      </c>
      <c r="D21" s="53" t="s">
        <v>33</v>
      </c>
      <c r="E21" s="77">
        <v>50.96</v>
      </c>
      <c r="F21" s="81"/>
      <c r="G21" s="82">
        <f t="shared" si="0"/>
        <v>0</v>
      </c>
    </row>
    <row r="22" spans="1:7" ht="12.75" outlineLevel="4">
      <c r="A22" s="80">
        <v>7</v>
      </c>
      <c r="B22" s="54" t="s">
        <v>90</v>
      </c>
      <c r="C22" s="52" t="s">
        <v>91</v>
      </c>
      <c r="D22" s="53" t="s">
        <v>33</v>
      </c>
      <c r="E22" s="77">
        <v>6.4</v>
      </c>
      <c r="F22" s="81"/>
      <c r="G22" s="82">
        <f t="shared" si="0"/>
        <v>0</v>
      </c>
    </row>
    <row r="23" spans="1:7" ht="22.5" outlineLevel="4">
      <c r="A23" s="80">
        <v>8</v>
      </c>
      <c r="B23" s="54" t="s">
        <v>45</v>
      </c>
      <c r="C23" s="52" t="s">
        <v>98</v>
      </c>
      <c r="D23" s="53" t="s">
        <v>33</v>
      </c>
      <c r="E23" s="77">
        <v>57.36</v>
      </c>
      <c r="F23" s="81"/>
      <c r="G23" s="82">
        <f t="shared" si="0"/>
        <v>0</v>
      </c>
    </row>
    <row r="24" spans="1:7" ht="22.5" outlineLevel="4">
      <c r="A24" s="80">
        <v>9</v>
      </c>
      <c r="B24" s="54" t="s">
        <v>46</v>
      </c>
      <c r="C24" s="52" t="s">
        <v>99</v>
      </c>
      <c r="D24" s="53" t="s">
        <v>33</v>
      </c>
      <c r="E24" s="77">
        <v>401.52</v>
      </c>
      <c r="F24" s="81"/>
      <c r="G24" s="82">
        <f t="shared" si="0"/>
        <v>0</v>
      </c>
    </row>
    <row r="25" spans="1:7" ht="12.75" outlineLevel="4">
      <c r="A25" s="80">
        <v>10</v>
      </c>
      <c r="B25" s="54">
        <v>162501411</v>
      </c>
      <c r="C25" s="52" t="s">
        <v>135</v>
      </c>
      <c r="D25" s="53" t="s">
        <v>40</v>
      </c>
      <c r="E25" s="77">
        <v>2</v>
      </c>
      <c r="F25" s="81"/>
      <c r="G25" s="82">
        <f t="shared" si="0"/>
        <v>0</v>
      </c>
    </row>
    <row r="26" spans="1:7" ht="22.5" outlineLevel="4">
      <c r="A26" s="80">
        <v>11</v>
      </c>
      <c r="B26" s="54">
        <v>162501421</v>
      </c>
      <c r="C26" s="52" t="s">
        <v>137</v>
      </c>
      <c r="D26" s="53" t="s">
        <v>40</v>
      </c>
      <c r="E26" s="77">
        <v>14</v>
      </c>
      <c r="F26" s="81"/>
      <c r="G26" s="82">
        <f t="shared" si="0"/>
        <v>0</v>
      </c>
    </row>
    <row r="27" spans="1:7" ht="12.75" outlineLevel="4">
      <c r="A27" s="80">
        <v>12</v>
      </c>
      <c r="B27" s="54">
        <v>162601411</v>
      </c>
      <c r="C27" s="52" t="s">
        <v>133</v>
      </c>
      <c r="D27" s="53" t="s">
        <v>40</v>
      </c>
      <c r="E27" s="77">
        <v>2</v>
      </c>
      <c r="F27" s="81"/>
      <c r="G27" s="82">
        <f t="shared" si="0"/>
        <v>0</v>
      </c>
    </row>
    <row r="28" spans="1:7" ht="22.5" outlineLevel="4">
      <c r="A28" s="80">
        <v>13</v>
      </c>
      <c r="B28" s="54">
        <v>162601421</v>
      </c>
      <c r="C28" s="52" t="s">
        <v>134</v>
      </c>
      <c r="D28" s="53" t="s">
        <v>40</v>
      </c>
      <c r="E28" s="77">
        <v>14</v>
      </c>
      <c r="F28" s="81"/>
      <c r="G28" s="82">
        <f t="shared" si="0"/>
        <v>0</v>
      </c>
    </row>
    <row r="29" spans="1:7" ht="12.75" outlineLevel="4">
      <c r="A29" s="80">
        <v>14</v>
      </c>
      <c r="B29" s="54" t="s">
        <v>96</v>
      </c>
      <c r="C29" s="52" t="s">
        <v>97</v>
      </c>
      <c r="D29" s="53" t="s">
        <v>33</v>
      </c>
      <c r="E29" s="77">
        <v>57.36</v>
      </c>
      <c r="F29" s="81"/>
      <c r="G29" s="82">
        <f t="shared" si="0"/>
        <v>0</v>
      </c>
    </row>
    <row r="30" spans="1:7" ht="12.75" outlineLevel="4">
      <c r="A30" s="80">
        <v>15</v>
      </c>
      <c r="B30" s="54" t="s">
        <v>47</v>
      </c>
      <c r="C30" s="52" t="s">
        <v>48</v>
      </c>
      <c r="D30" s="53" t="s">
        <v>33</v>
      </c>
      <c r="E30" s="77">
        <v>57.36</v>
      </c>
      <c r="F30" s="81"/>
      <c r="G30" s="82">
        <f t="shared" si="0"/>
        <v>0</v>
      </c>
    </row>
    <row r="31" spans="1:7" ht="12.75" outlineLevel="4">
      <c r="A31" s="80">
        <v>16</v>
      </c>
      <c r="B31" s="54" t="s">
        <v>49</v>
      </c>
      <c r="C31" s="52" t="s">
        <v>50</v>
      </c>
      <c r="D31" s="53" t="s">
        <v>33</v>
      </c>
      <c r="E31" s="77">
        <v>57.36</v>
      </c>
      <c r="F31" s="81"/>
      <c r="G31" s="82">
        <f t="shared" si="0"/>
        <v>0</v>
      </c>
    </row>
    <row r="32" spans="1:7" ht="12.75" outlineLevel="4">
      <c r="A32" s="80">
        <v>17</v>
      </c>
      <c r="B32" s="54">
        <v>180402111</v>
      </c>
      <c r="C32" s="52" t="s">
        <v>54</v>
      </c>
      <c r="D32" s="53" t="s">
        <v>15</v>
      </c>
      <c r="E32" s="77">
        <v>30</v>
      </c>
      <c r="F32" s="81"/>
      <c r="G32" s="82">
        <f t="shared" si="0"/>
        <v>0</v>
      </c>
    </row>
    <row r="33" spans="1:7" ht="12.75" outlineLevel="4">
      <c r="A33" s="80">
        <v>18</v>
      </c>
      <c r="B33" s="95" t="s">
        <v>55</v>
      </c>
      <c r="C33" s="52" t="s">
        <v>56</v>
      </c>
      <c r="D33" s="53" t="s">
        <v>57</v>
      </c>
      <c r="E33" s="77">
        <v>1.2</v>
      </c>
      <c r="F33" s="81"/>
      <c r="G33" s="82">
        <f t="shared" si="0"/>
        <v>0</v>
      </c>
    </row>
    <row r="34" spans="1:7" ht="12.75" outlineLevel="4">
      <c r="A34" s="80">
        <v>19</v>
      </c>
      <c r="B34" s="54" t="s">
        <v>31</v>
      </c>
      <c r="C34" s="52" t="s">
        <v>32</v>
      </c>
      <c r="D34" s="53" t="s">
        <v>15</v>
      </c>
      <c r="E34" s="77">
        <v>60</v>
      </c>
      <c r="F34" s="81"/>
      <c r="G34" s="82">
        <f t="shared" si="0"/>
        <v>0</v>
      </c>
    </row>
    <row r="35" spans="1:7" ht="13.5" outlineLevel="4" thickBot="1">
      <c r="A35" s="76">
        <v>20</v>
      </c>
      <c r="B35" s="58" t="s">
        <v>58</v>
      </c>
      <c r="C35" s="59" t="s">
        <v>59</v>
      </c>
      <c r="D35" s="60" t="s">
        <v>15</v>
      </c>
      <c r="E35" s="78">
        <v>30</v>
      </c>
      <c r="F35" s="74"/>
      <c r="G35" s="75">
        <f t="shared" si="0"/>
        <v>0</v>
      </c>
    </row>
    <row r="36" spans="1:7" ht="13.5" outlineLevel="4" thickBot="1">
      <c r="A36" s="30"/>
      <c r="B36" s="31" t="s">
        <v>13</v>
      </c>
      <c r="C36" s="32" t="s">
        <v>34</v>
      </c>
      <c r="D36" s="30"/>
      <c r="E36" s="33"/>
      <c r="F36" s="34"/>
      <c r="G36" s="34">
        <f>SUBTOTAL(9,G37:G38)</f>
        <v>0</v>
      </c>
    </row>
    <row r="37" spans="1:7" ht="22.5" outlineLevel="4">
      <c r="A37" s="84">
        <v>21</v>
      </c>
      <c r="B37" s="55" t="s">
        <v>60</v>
      </c>
      <c r="C37" s="56" t="s">
        <v>35</v>
      </c>
      <c r="D37" s="57" t="s">
        <v>15</v>
      </c>
      <c r="E37" s="85">
        <v>122.64</v>
      </c>
      <c r="F37" s="86"/>
      <c r="G37" s="91">
        <f t="shared" si="0"/>
        <v>0</v>
      </c>
    </row>
    <row r="38" spans="1:7" ht="13.5" outlineLevel="4" thickBot="1">
      <c r="A38" s="76">
        <v>22</v>
      </c>
      <c r="B38" s="58" t="s">
        <v>61</v>
      </c>
      <c r="C38" s="59" t="s">
        <v>36</v>
      </c>
      <c r="D38" s="60" t="s">
        <v>15</v>
      </c>
      <c r="F38" s="74"/>
      <c r="G38" s="75">
        <f>ROUND(E39*F38,2)</f>
        <v>0</v>
      </c>
    </row>
    <row r="39" spans="1:7" ht="13.5" outlineLevel="4" thickBot="1">
      <c r="A39" s="30"/>
      <c r="B39" s="31" t="s">
        <v>13</v>
      </c>
      <c r="C39" s="32" t="s">
        <v>17</v>
      </c>
      <c r="D39" s="30"/>
      <c r="E39" s="78">
        <v>128.77000000000001</v>
      </c>
      <c r="F39" s="34"/>
      <c r="G39" s="34">
        <f>SUBTOTAL(9,G40:G45)</f>
        <v>0</v>
      </c>
    </row>
    <row r="40" spans="1:7" ht="12.75" outlineLevel="4">
      <c r="A40" s="84">
        <v>23</v>
      </c>
      <c r="B40" s="55" t="s">
        <v>62</v>
      </c>
      <c r="C40" s="56" t="s">
        <v>112</v>
      </c>
      <c r="D40" s="57" t="s">
        <v>15</v>
      </c>
      <c r="E40" s="85">
        <v>122.64</v>
      </c>
      <c r="F40" s="86"/>
      <c r="G40" s="91">
        <f t="shared" si="0"/>
        <v>0</v>
      </c>
    </row>
    <row r="41" spans="1:7" ht="12.75" outlineLevel="4">
      <c r="A41" s="87">
        <v>24</v>
      </c>
      <c r="B41" s="83" t="s">
        <v>129</v>
      </c>
      <c r="C41" s="72" t="s">
        <v>128</v>
      </c>
      <c r="D41" s="73" t="s">
        <v>15</v>
      </c>
      <c r="E41" s="88">
        <v>122.64</v>
      </c>
      <c r="F41" s="89"/>
      <c r="G41" s="90">
        <f t="shared" si="0"/>
        <v>0</v>
      </c>
    </row>
    <row r="42" spans="1:7" ht="12.75" outlineLevel="4">
      <c r="A42" s="80">
        <v>25</v>
      </c>
      <c r="B42" s="54" t="s">
        <v>67</v>
      </c>
      <c r="C42" s="52" t="s">
        <v>68</v>
      </c>
      <c r="D42" s="53" t="s">
        <v>15</v>
      </c>
      <c r="E42" s="77">
        <v>122.64</v>
      </c>
      <c r="F42" s="81"/>
      <c r="G42" s="82">
        <f t="shared" si="0"/>
        <v>0</v>
      </c>
    </row>
    <row r="43" spans="1:7" ht="22.5" outlineLevel="4">
      <c r="A43" s="80">
        <v>26</v>
      </c>
      <c r="B43" s="83" t="s">
        <v>63</v>
      </c>
      <c r="C43" s="72" t="s">
        <v>64</v>
      </c>
      <c r="D43" s="73" t="s">
        <v>15</v>
      </c>
      <c r="E43" s="88">
        <v>122.64</v>
      </c>
      <c r="F43" s="81"/>
      <c r="G43" s="82">
        <f t="shared" si="0"/>
        <v>0</v>
      </c>
    </row>
    <row r="44" spans="1:7" ht="12.75" outlineLevel="4">
      <c r="A44" s="80">
        <v>27</v>
      </c>
      <c r="B44" s="54" t="s">
        <v>65</v>
      </c>
      <c r="C44" s="52" t="s">
        <v>66</v>
      </c>
      <c r="D44" s="53" t="s">
        <v>40</v>
      </c>
      <c r="E44" s="77">
        <v>516.11</v>
      </c>
      <c r="F44" s="81"/>
      <c r="G44" s="82">
        <f t="shared" si="0"/>
        <v>0</v>
      </c>
    </row>
    <row r="45" spans="1:7" ht="13.5" outlineLevel="4" thickBot="1">
      <c r="A45" s="76">
        <v>28</v>
      </c>
      <c r="B45" s="58" t="s">
        <v>114</v>
      </c>
      <c r="C45" s="59" t="s">
        <v>113</v>
      </c>
      <c r="D45" s="60" t="s">
        <v>15</v>
      </c>
      <c r="E45" s="78">
        <v>122.64</v>
      </c>
      <c r="F45" s="74"/>
      <c r="G45" s="75">
        <f t="shared" si="0"/>
        <v>0</v>
      </c>
    </row>
    <row r="46" spans="1:7" ht="13.5" outlineLevel="4" thickBot="1">
      <c r="A46" s="30"/>
      <c r="B46" s="31" t="s">
        <v>13</v>
      </c>
      <c r="C46" s="32" t="s">
        <v>18</v>
      </c>
      <c r="D46" s="30"/>
      <c r="E46" s="33"/>
      <c r="F46" s="34"/>
      <c r="G46" s="34">
        <f>SUBTOTAL(9,G47:G55)</f>
        <v>0</v>
      </c>
    </row>
    <row r="47" spans="1:7" ht="22.5" outlineLevel="4">
      <c r="A47" s="84">
        <v>29</v>
      </c>
      <c r="B47" s="55" t="s">
        <v>37</v>
      </c>
      <c r="C47" s="56" t="s">
        <v>38</v>
      </c>
      <c r="D47" s="57" t="s">
        <v>16</v>
      </c>
      <c r="E47" s="85">
        <v>31.4</v>
      </c>
      <c r="F47" s="86"/>
      <c r="G47" s="91">
        <f t="shared" si="0"/>
        <v>0</v>
      </c>
    </row>
    <row r="48" spans="1:7" ht="12.75" outlineLevel="4">
      <c r="A48" s="87">
        <v>30</v>
      </c>
      <c r="B48" s="83" t="s">
        <v>39</v>
      </c>
      <c r="C48" s="72" t="s">
        <v>79</v>
      </c>
      <c r="D48" s="73" t="s">
        <v>40</v>
      </c>
      <c r="E48" s="88">
        <v>32</v>
      </c>
      <c r="F48" s="89"/>
      <c r="G48" s="90">
        <f t="shared" si="0"/>
        <v>0</v>
      </c>
    </row>
    <row r="49" spans="1:7" ht="22.5" outlineLevel="4">
      <c r="A49" s="80">
        <v>31</v>
      </c>
      <c r="B49" s="54" t="s">
        <v>41</v>
      </c>
      <c r="C49" s="52" t="s">
        <v>42</v>
      </c>
      <c r="D49" s="53" t="s">
        <v>33</v>
      </c>
      <c r="E49" s="77">
        <v>1.9630000000000001</v>
      </c>
      <c r="F49" s="81"/>
      <c r="G49" s="82">
        <f t="shared" si="0"/>
        <v>0</v>
      </c>
    </row>
    <row r="50" spans="1:7" ht="13.5" outlineLevel="4" thickBot="1">
      <c r="A50" s="102">
        <v>32</v>
      </c>
      <c r="B50" s="54" t="s">
        <v>73</v>
      </c>
      <c r="C50" s="52" t="s">
        <v>72</v>
      </c>
      <c r="D50" s="53" t="s">
        <v>16</v>
      </c>
      <c r="E50" s="77">
        <v>17.100000000000001</v>
      </c>
      <c r="F50" s="81"/>
      <c r="G50" s="82">
        <f t="shared" si="0"/>
        <v>0</v>
      </c>
    </row>
    <row r="51" spans="1:7" ht="12.75" outlineLevel="4">
      <c r="A51" s="87">
        <v>33</v>
      </c>
      <c r="B51" s="83" t="s">
        <v>89</v>
      </c>
      <c r="C51" s="72" t="s">
        <v>75</v>
      </c>
      <c r="D51" s="73" t="s">
        <v>16</v>
      </c>
      <c r="E51" s="88">
        <v>17.100000000000001</v>
      </c>
      <c r="F51" s="89"/>
      <c r="G51" s="90">
        <f t="shared" si="0"/>
        <v>0</v>
      </c>
    </row>
    <row r="52" spans="1:7" ht="12.75" outlineLevel="4">
      <c r="A52" s="87">
        <v>34</v>
      </c>
      <c r="B52" s="83" t="s">
        <v>105</v>
      </c>
      <c r="C52" s="72" t="s">
        <v>165</v>
      </c>
      <c r="D52" s="73" t="s">
        <v>33</v>
      </c>
      <c r="E52" s="88">
        <v>0.38400000000000001</v>
      </c>
      <c r="F52" s="89"/>
      <c r="G52" s="90">
        <f t="shared" si="0"/>
        <v>0</v>
      </c>
    </row>
    <row r="53" spans="1:7" ht="12.75" outlineLevel="4">
      <c r="A53" s="87">
        <v>35</v>
      </c>
      <c r="B53" s="83" t="s">
        <v>109</v>
      </c>
      <c r="C53" s="72" t="s">
        <v>106</v>
      </c>
      <c r="D53" s="73" t="s">
        <v>19</v>
      </c>
      <c r="E53" s="88">
        <v>0.86399999999999999</v>
      </c>
      <c r="F53" s="89"/>
      <c r="G53" s="90">
        <f t="shared" si="0"/>
        <v>0</v>
      </c>
    </row>
    <row r="54" spans="1:7" ht="12.75" outlineLevel="4">
      <c r="A54" s="87">
        <v>36</v>
      </c>
      <c r="B54" s="83" t="s">
        <v>110</v>
      </c>
      <c r="C54" s="72" t="s">
        <v>107</v>
      </c>
      <c r="D54" s="73" t="s">
        <v>19</v>
      </c>
      <c r="E54" s="88">
        <v>8.64</v>
      </c>
      <c r="F54" s="89"/>
      <c r="G54" s="90">
        <f t="shared" si="0"/>
        <v>0</v>
      </c>
    </row>
    <row r="55" spans="1:7" ht="23.25" outlineLevel="4" thickBot="1">
      <c r="A55" s="102">
        <v>37</v>
      </c>
      <c r="B55" s="103" t="s">
        <v>111</v>
      </c>
      <c r="C55" s="104" t="s">
        <v>108</v>
      </c>
      <c r="D55" s="105" t="s">
        <v>19</v>
      </c>
      <c r="E55" s="106">
        <v>0.86399999999999999</v>
      </c>
      <c r="F55" s="107"/>
      <c r="G55" s="108">
        <f t="shared" si="0"/>
        <v>0</v>
      </c>
    </row>
    <row r="56" spans="1:7" ht="13.5" outlineLevel="4" thickBot="1">
      <c r="A56" s="30"/>
      <c r="B56" s="31" t="s">
        <v>13</v>
      </c>
      <c r="C56" s="32" t="s">
        <v>20</v>
      </c>
      <c r="D56" s="30"/>
      <c r="E56" s="33"/>
      <c r="F56" s="34"/>
      <c r="G56" s="34">
        <f>SUBTOTAL(9,G57:G57)</f>
        <v>0</v>
      </c>
    </row>
    <row r="57" spans="1:7" ht="23.25" outlineLevel="4" thickBot="1">
      <c r="A57" s="96">
        <v>38</v>
      </c>
      <c r="B57" s="97" t="s">
        <v>69</v>
      </c>
      <c r="C57" s="71" t="s">
        <v>70</v>
      </c>
      <c r="D57" s="98" t="s">
        <v>19</v>
      </c>
      <c r="E57" s="99">
        <v>235.46799999999999</v>
      </c>
      <c r="F57" s="100"/>
      <c r="G57" s="101">
        <f t="shared" si="0"/>
        <v>0</v>
      </c>
    </row>
    <row r="58" spans="1:7" ht="21" customHeight="1" outlineLevel="4">
      <c r="A58" s="49"/>
      <c r="B58" s="50" t="s">
        <v>13</v>
      </c>
      <c r="C58" s="41" t="s">
        <v>0</v>
      </c>
      <c r="D58" s="49"/>
      <c r="E58" s="79"/>
      <c r="F58" s="51"/>
      <c r="G58" s="42">
        <f>SUBTOTAL(9,G59:G65)</f>
        <v>0</v>
      </c>
    </row>
    <row r="59" spans="1:7" ht="13.5" outlineLevel="4" thickBot="1">
      <c r="A59" s="30"/>
      <c r="B59" s="31" t="s">
        <v>13</v>
      </c>
      <c r="C59" s="32" t="s">
        <v>21</v>
      </c>
      <c r="D59" s="30"/>
      <c r="E59" s="33"/>
      <c r="F59" s="34"/>
      <c r="G59" s="34">
        <f>SUBTOTAL(9,G60:G61)</f>
        <v>0</v>
      </c>
    </row>
    <row r="60" spans="1:7" ht="22.5" outlineLevel="4">
      <c r="A60" s="114">
        <v>39</v>
      </c>
      <c r="B60" s="55" t="s">
        <v>126</v>
      </c>
      <c r="C60" s="115" t="s">
        <v>127</v>
      </c>
      <c r="D60" s="116" t="s">
        <v>23</v>
      </c>
      <c r="E60" s="85">
        <v>1</v>
      </c>
      <c r="F60" s="117"/>
      <c r="G60" s="118">
        <f t="shared" ref="G60:G61" si="1">ROUND(E60*F60,2)</f>
        <v>0</v>
      </c>
    </row>
    <row r="61" spans="1:7" ht="23.25" outlineLevel="4" thickBot="1">
      <c r="A61" s="109">
        <v>40</v>
      </c>
      <c r="B61" s="103" t="s">
        <v>82</v>
      </c>
      <c r="C61" s="110" t="s">
        <v>22</v>
      </c>
      <c r="D61" s="111" t="s">
        <v>23</v>
      </c>
      <c r="E61" s="106">
        <v>1</v>
      </c>
      <c r="F61" s="112"/>
      <c r="G61" s="113">
        <f t="shared" si="1"/>
        <v>0</v>
      </c>
    </row>
    <row r="62" spans="1:7" ht="13.5" outlineLevel="4" thickBot="1">
      <c r="A62" s="30"/>
      <c r="B62" s="31" t="s">
        <v>13</v>
      </c>
      <c r="C62" s="32" t="s">
        <v>24</v>
      </c>
      <c r="D62" s="30"/>
      <c r="E62" s="33"/>
      <c r="F62" s="34"/>
      <c r="G62" s="34">
        <f>SUBTOTAL(9,G63:G63)</f>
        <v>0</v>
      </c>
    </row>
    <row r="63" spans="1:7" ht="13.5" outlineLevel="4" thickBot="1">
      <c r="A63" s="35">
        <v>41</v>
      </c>
      <c r="B63" s="97" t="s">
        <v>81</v>
      </c>
      <c r="C63" s="36" t="s">
        <v>25</v>
      </c>
      <c r="D63" s="37" t="s">
        <v>23</v>
      </c>
      <c r="E63" s="99">
        <v>1</v>
      </c>
      <c r="F63" s="38"/>
      <c r="G63" s="40">
        <f t="shared" ref="G63" si="2">ROUND(E63*F63,2)</f>
        <v>0</v>
      </c>
    </row>
    <row r="64" spans="1:7" ht="13.5" outlineLevel="4" thickBot="1">
      <c r="A64" s="30"/>
      <c r="B64" s="31" t="s">
        <v>13</v>
      </c>
      <c r="C64" s="32" t="s">
        <v>1</v>
      </c>
      <c r="D64" s="30"/>
      <c r="E64" s="33"/>
      <c r="F64" s="34"/>
      <c r="G64" s="34">
        <f>SUBTOTAL(9,G65:G65)</f>
        <v>0</v>
      </c>
    </row>
    <row r="65" spans="1:7" ht="13.5" outlineLevel="4" thickBot="1">
      <c r="A65" s="35">
        <v>42</v>
      </c>
      <c r="B65" s="97" t="s">
        <v>80</v>
      </c>
      <c r="C65" s="71" t="s">
        <v>30</v>
      </c>
      <c r="D65" s="37" t="s">
        <v>23</v>
      </c>
      <c r="E65" s="99">
        <v>1</v>
      </c>
      <c r="F65" s="38"/>
      <c r="G65" s="40">
        <f t="shared" ref="G65" si="3">ROUND(E65*F65,2)</f>
        <v>0</v>
      </c>
    </row>
    <row r="66" spans="1:7" s="43" customFormat="1" ht="24" customHeight="1">
      <c r="A66" s="61"/>
      <c r="B66" s="62"/>
      <c r="C66" s="63" t="s">
        <v>27</v>
      </c>
      <c r="D66" s="61"/>
      <c r="E66" s="64"/>
      <c r="F66" s="65"/>
      <c r="G66" s="65">
        <f>SUBTOTAL(9,G14:G65)</f>
        <v>0</v>
      </c>
    </row>
    <row r="67" spans="1:7" ht="18.75" customHeight="1">
      <c r="A67" s="66"/>
      <c r="B67" s="67"/>
      <c r="C67" s="68" t="s">
        <v>28</v>
      </c>
      <c r="D67" s="66"/>
      <c r="E67" s="69"/>
      <c r="F67" s="70"/>
      <c r="G67" s="70">
        <f>G66*0.2</f>
        <v>0</v>
      </c>
    </row>
    <row r="68" spans="1:7" ht="18.75" customHeight="1">
      <c r="A68" s="44"/>
      <c r="B68" s="45"/>
      <c r="C68" s="46" t="s">
        <v>29</v>
      </c>
      <c r="D68" s="44"/>
      <c r="E68" s="47"/>
      <c r="F68" s="48"/>
      <c r="G68" s="48">
        <f>G66*1.2</f>
        <v>0</v>
      </c>
    </row>
  </sheetData>
  <printOptions horizontalCentered="1"/>
  <pageMargins left="0.59055118110236227" right="0.39370078740157483" top="0.78740157480314965" bottom="0.78740157480314965" header="0.39370078740157483" footer="0.39370078740157483"/>
  <pageSetup paperSize="9" scale="83" fitToHeight="0" orientation="portrait" blackAndWhite="1" r:id="rId1"/>
  <headerFooter alignWithMargins="0">
    <oddFooter>&amp;C&amp;8-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A43BD-4172-40E8-BF11-F0D45F8E07CE}">
  <sheetPr>
    <tabColor rgb="FF92D050"/>
    <outlinePr summaryBelow="0" showOutlineSymbols="0"/>
    <pageSetUpPr fitToPage="1"/>
  </sheetPr>
  <dimension ref="A1:G69"/>
  <sheetViews>
    <sheetView showGridLines="0" showZeros="0" showOutlineSymbols="0" zoomScaleNormal="100" workbookViewId="0">
      <pane ySplit="13" topLeftCell="A14" activePane="bottomLeft" state="frozen"/>
      <selection pane="bottomLeft" activeCell="B9" sqref="B9"/>
    </sheetView>
  </sheetViews>
  <sheetFormatPr defaultRowHeight="11.25" customHeight="1" outlineLevelRow="4"/>
  <cols>
    <col min="1" max="1" width="5.7109375" style="26" customWidth="1"/>
    <col min="2" max="2" width="11.7109375" style="7" customWidth="1"/>
    <col min="3" max="3" width="55.7109375" style="27" customWidth="1"/>
    <col min="4" max="4" width="4.7109375" style="26" customWidth="1"/>
    <col min="5" max="5" width="10.7109375" style="28" customWidth="1"/>
    <col min="6" max="6" width="10.7109375" style="29" customWidth="1"/>
    <col min="7" max="7" width="13.7109375" style="29" customWidth="1"/>
    <col min="8" max="218" width="11.42578125" style="7" customWidth="1"/>
    <col min="219" max="16384" width="9.140625" style="7"/>
  </cols>
  <sheetData>
    <row r="1" spans="1:7" ht="18" customHeight="1">
      <c r="A1" s="1" t="s">
        <v>26</v>
      </c>
      <c r="B1" s="2"/>
      <c r="C1" s="3"/>
      <c r="D1" s="4"/>
      <c r="E1" s="5"/>
      <c r="F1" s="6"/>
      <c r="G1" s="6"/>
    </row>
    <row r="2" spans="1:7" ht="11.25" customHeight="1">
      <c r="A2" s="8" t="s">
        <v>152</v>
      </c>
      <c r="B2" s="9"/>
      <c r="C2" s="39"/>
      <c r="D2" s="11"/>
      <c r="E2" s="12"/>
      <c r="F2" s="13"/>
      <c r="G2" s="13"/>
    </row>
    <row r="3" spans="1:7" ht="11.25" customHeight="1">
      <c r="A3" s="8" t="s">
        <v>147</v>
      </c>
      <c r="B3" s="9"/>
      <c r="C3" s="39"/>
      <c r="D3" s="11"/>
      <c r="E3" s="12"/>
      <c r="F3" s="13"/>
      <c r="G3" s="13"/>
    </row>
    <row r="4" spans="1:7" ht="11.25" customHeight="1">
      <c r="A4" s="8" t="s">
        <v>2</v>
      </c>
      <c r="B4" s="9"/>
      <c r="C4" s="10" t="s">
        <v>13</v>
      </c>
      <c r="D4" s="11"/>
      <c r="E4" s="12"/>
      <c r="F4" s="13"/>
      <c r="G4" s="13"/>
    </row>
    <row r="5" spans="1:7" ht="11.25" customHeight="1">
      <c r="A5" s="9" t="s">
        <v>7</v>
      </c>
      <c r="B5" s="9"/>
      <c r="C5" s="10" t="s">
        <v>13</v>
      </c>
      <c r="D5" s="11"/>
      <c r="E5" s="12"/>
      <c r="F5" s="13"/>
      <c r="G5" s="13"/>
    </row>
    <row r="6" spans="1:7" ht="5.25" customHeight="1">
      <c r="A6" s="9"/>
      <c r="B6" s="9"/>
      <c r="C6" s="10"/>
      <c r="D6" s="11"/>
      <c r="E6" s="12"/>
      <c r="F6" s="13"/>
      <c r="G6" s="13"/>
    </row>
    <row r="7" spans="1:7" ht="11.25" customHeight="1">
      <c r="A7" s="9" t="s">
        <v>53</v>
      </c>
      <c r="B7" s="9"/>
      <c r="C7" s="10"/>
      <c r="D7" s="11"/>
      <c r="E7" s="12"/>
      <c r="F7" s="13"/>
      <c r="G7" s="13"/>
    </row>
    <row r="8" spans="1:7" ht="11.25" customHeight="1">
      <c r="A8" s="9" t="s">
        <v>3</v>
      </c>
      <c r="B8" s="9"/>
      <c r="C8" s="10"/>
      <c r="D8" s="11"/>
      <c r="E8" s="12"/>
      <c r="F8" s="13"/>
      <c r="G8" s="13"/>
    </row>
    <row r="9" spans="1:7" ht="11.25" customHeight="1">
      <c r="A9" s="9" t="s">
        <v>4</v>
      </c>
      <c r="B9" s="185"/>
      <c r="C9" s="10"/>
      <c r="D9" s="11"/>
      <c r="E9" s="12"/>
      <c r="F9" s="13"/>
      <c r="G9" s="13"/>
    </row>
    <row r="10" spans="1:7" ht="6" customHeight="1" thickBot="1">
      <c r="A10" s="4"/>
      <c r="B10" s="2"/>
      <c r="C10" s="3"/>
      <c r="D10" s="4"/>
      <c r="E10" s="5"/>
      <c r="F10" s="6"/>
      <c r="G10" s="6"/>
    </row>
    <row r="11" spans="1:7" ht="21.75" customHeight="1">
      <c r="A11" s="14" t="s">
        <v>8</v>
      </c>
      <c r="B11" s="15" t="s">
        <v>9</v>
      </c>
      <c r="C11" s="15" t="s">
        <v>5</v>
      </c>
      <c r="D11" s="15" t="s">
        <v>10</v>
      </c>
      <c r="E11" s="15" t="s">
        <v>11</v>
      </c>
      <c r="F11" s="15" t="s">
        <v>12</v>
      </c>
      <c r="G11" s="16" t="s">
        <v>6</v>
      </c>
    </row>
    <row r="12" spans="1:7" ht="11.25" customHeight="1" thickBot="1">
      <c r="A12" s="17">
        <v>1</v>
      </c>
      <c r="B12" s="18">
        <v>2</v>
      </c>
      <c r="C12" s="19">
        <v>3</v>
      </c>
      <c r="D12" s="18">
        <v>4</v>
      </c>
      <c r="E12" s="18">
        <v>5</v>
      </c>
      <c r="F12" s="18">
        <v>6</v>
      </c>
      <c r="G12" s="20">
        <v>7</v>
      </c>
    </row>
    <row r="13" spans="1:7" ht="3.75" customHeight="1">
      <c r="A13" s="21"/>
      <c r="B13" s="22"/>
      <c r="C13" s="23"/>
      <c r="D13" s="21"/>
      <c r="E13" s="24"/>
      <c r="F13" s="25"/>
      <c r="G13" s="25"/>
    </row>
    <row r="14" spans="1:7" ht="21" customHeight="1" outlineLevel="4">
      <c r="A14" s="92"/>
      <c r="B14" s="93" t="s">
        <v>13</v>
      </c>
      <c r="C14" s="41" t="s">
        <v>124</v>
      </c>
      <c r="D14" s="92"/>
      <c r="E14" s="94"/>
      <c r="F14" s="42"/>
      <c r="G14" s="42">
        <f>SUBTOTAL(9,G15:G58)</f>
        <v>0</v>
      </c>
    </row>
    <row r="15" spans="1:7" ht="13.5" outlineLevel="4" thickBot="1">
      <c r="A15" s="30"/>
      <c r="B15" s="31" t="s">
        <v>13</v>
      </c>
      <c r="C15" s="32" t="s">
        <v>14</v>
      </c>
      <c r="D15" s="30"/>
      <c r="E15" s="33"/>
      <c r="F15" s="34"/>
      <c r="G15" s="34">
        <f>SUBTOTAL(9,G16:G41)</f>
        <v>0</v>
      </c>
    </row>
    <row r="16" spans="1:7" ht="12.75" outlineLevel="4">
      <c r="A16" s="84">
        <v>1</v>
      </c>
      <c r="B16" s="55">
        <v>112101121</v>
      </c>
      <c r="C16" s="56" t="s">
        <v>131</v>
      </c>
      <c r="D16" s="57" t="s">
        <v>40</v>
      </c>
      <c r="E16" s="85">
        <v>3</v>
      </c>
      <c r="F16" s="86"/>
      <c r="G16" s="91">
        <f t="shared" ref="G16:G58" si="0">ROUND(E16*F16,2)</f>
        <v>0</v>
      </c>
    </row>
    <row r="17" spans="1:7" ht="12.75" outlineLevel="4">
      <c r="A17" s="87">
        <v>2</v>
      </c>
      <c r="B17" s="83">
        <v>112101122</v>
      </c>
      <c r="C17" s="72" t="s">
        <v>130</v>
      </c>
      <c r="D17" s="73" t="s">
        <v>40</v>
      </c>
      <c r="E17" s="88">
        <v>2</v>
      </c>
      <c r="F17" s="89"/>
      <c r="G17" s="90">
        <f t="shared" si="0"/>
        <v>0</v>
      </c>
    </row>
    <row r="18" spans="1:7" ht="12.75" outlineLevel="4">
      <c r="A18" s="87">
        <v>3</v>
      </c>
      <c r="B18" s="83">
        <v>112201101</v>
      </c>
      <c r="C18" s="72" t="s">
        <v>132</v>
      </c>
      <c r="D18" s="73" t="s">
        <v>40</v>
      </c>
      <c r="E18" s="88">
        <v>3</v>
      </c>
      <c r="F18" s="89"/>
      <c r="G18" s="90">
        <f t="shared" si="0"/>
        <v>0</v>
      </c>
    </row>
    <row r="19" spans="1:7" ht="12.75" outlineLevel="4">
      <c r="A19" s="87">
        <v>4</v>
      </c>
      <c r="B19" s="83" t="s">
        <v>84</v>
      </c>
      <c r="C19" s="72" t="s">
        <v>85</v>
      </c>
      <c r="D19" s="73" t="s">
        <v>40</v>
      </c>
      <c r="E19" s="88">
        <v>2</v>
      </c>
      <c r="F19" s="89"/>
      <c r="G19" s="90">
        <f t="shared" si="0"/>
        <v>0</v>
      </c>
    </row>
    <row r="20" spans="1:7" ht="22.5" outlineLevel="4">
      <c r="A20" s="87">
        <v>5</v>
      </c>
      <c r="B20" s="54" t="s">
        <v>86</v>
      </c>
      <c r="C20" s="52" t="s">
        <v>87</v>
      </c>
      <c r="D20" s="53" t="s">
        <v>33</v>
      </c>
      <c r="E20" s="77">
        <v>11.75</v>
      </c>
      <c r="F20" s="89"/>
      <c r="G20" s="90">
        <f t="shared" si="0"/>
        <v>0</v>
      </c>
    </row>
    <row r="21" spans="1:7" ht="12.75" outlineLevel="4">
      <c r="A21" s="87">
        <v>6</v>
      </c>
      <c r="B21" s="54" t="s">
        <v>52</v>
      </c>
      <c r="C21" s="52" t="s">
        <v>51</v>
      </c>
      <c r="D21" s="53" t="s">
        <v>33</v>
      </c>
      <c r="E21" s="77">
        <v>47</v>
      </c>
      <c r="F21" s="89"/>
      <c r="G21" s="90">
        <f t="shared" si="0"/>
        <v>0</v>
      </c>
    </row>
    <row r="22" spans="1:7" ht="12.75" outlineLevel="4">
      <c r="A22" s="80">
        <v>7</v>
      </c>
      <c r="B22" s="54" t="s">
        <v>43</v>
      </c>
      <c r="C22" s="52" t="s">
        <v>83</v>
      </c>
      <c r="D22" s="53" t="s">
        <v>33</v>
      </c>
      <c r="E22" s="77">
        <v>47</v>
      </c>
      <c r="F22" s="81"/>
      <c r="G22" s="82">
        <f t="shared" si="0"/>
        <v>0</v>
      </c>
    </row>
    <row r="23" spans="1:7" ht="12.75" outlineLevel="4">
      <c r="A23" s="80">
        <v>8</v>
      </c>
      <c r="B23" s="54">
        <v>161101501</v>
      </c>
      <c r="C23" s="52" t="s">
        <v>44</v>
      </c>
      <c r="D23" s="53" t="s">
        <v>33</v>
      </c>
      <c r="E23" s="77">
        <v>47</v>
      </c>
      <c r="F23" s="81"/>
      <c r="G23" s="82">
        <f t="shared" si="0"/>
        <v>0</v>
      </c>
    </row>
    <row r="24" spans="1:7" ht="12.75" outlineLevel="4">
      <c r="A24" s="80">
        <v>9</v>
      </c>
      <c r="B24" s="54" t="s">
        <v>90</v>
      </c>
      <c r="C24" s="52" t="s">
        <v>91</v>
      </c>
      <c r="D24" s="53" t="s">
        <v>33</v>
      </c>
      <c r="E24" s="77">
        <v>5.87</v>
      </c>
      <c r="F24" s="81"/>
      <c r="G24" s="82">
        <f t="shared" si="0"/>
        <v>0</v>
      </c>
    </row>
    <row r="25" spans="1:7" ht="22.5" outlineLevel="4">
      <c r="A25" s="80">
        <v>10</v>
      </c>
      <c r="B25" s="54" t="s">
        <v>45</v>
      </c>
      <c r="C25" s="52" t="s">
        <v>98</v>
      </c>
      <c r="D25" s="53" t="s">
        <v>33</v>
      </c>
      <c r="E25" s="77">
        <v>52.87</v>
      </c>
      <c r="F25" s="81"/>
      <c r="G25" s="82">
        <f t="shared" si="0"/>
        <v>0</v>
      </c>
    </row>
    <row r="26" spans="1:7" ht="22.5" outlineLevel="4">
      <c r="A26" s="80">
        <v>11</v>
      </c>
      <c r="B26" s="54" t="s">
        <v>46</v>
      </c>
      <c r="C26" s="52" t="s">
        <v>99</v>
      </c>
      <c r="D26" s="53" t="s">
        <v>33</v>
      </c>
      <c r="E26" s="77">
        <v>370.09</v>
      </c>
      <c r="F26" s="81"/>
      <c r="G26" s="82">
        <f t="shared" si="0"/>
        <v>0</v>
      </c>
    </row>
    <row r="27" spans="1:7" ht="12.75" outlineLevel="4">
      <c r="A27" s="80">
        <v>12</v>
      </c>
      <c r="B27" s="54">
        <v>162501411</v>
      </c>
      <c r="C27" s="52" t="s">
        <v>135</v>
      </c>
      <c r="D27" s="53" t="s">
        <v>40</v>
      </c>
      <c r="E27" s="77">
        <v>3</v>
      </c>
      <c r="F27" s="81"/>
      <c r="G27" s="82">
        <f t="shared" si="0"/>
        <v>0</v>
      </c>
    </row>
    <row r="28" spans="1:7" ht="12.75" outlineLevel="4">
      <c r="A28" s="80">
        <v>13</v>
      </c>
      <c r="B28" s="54">
        <v>162501412</v>
      </c>
      <c r="C28" s="52" t="s">
        <v>136</v>
      </c>
      <c r="D28" s="53" t="s">
        <v>40</v>
      </c>
      <c r="E28" s="77">
        <v>2</v>
      </c>
      <c r="F28" s="81"/>
      <c r="G28" s="82">
        <f t="shared" si="0"/>
        <v>0</v>
      </c>
    </row>
    <row r="29" spans="1:7" ht="22.5" outlineLevel="4">
      <c r="A29" s="80">
        <v>14</v>
      </c>
      <c r="B29" s="54">
        <v>162501421</v>
      </c>
      <c r="C29" s="52" t="s">
        <v>137</v>
      </c>
      <c r="D29" s="53" t="s">
        <v>40</v>
      </c>
      <c r="E29" s="77">
        <v>21</v>
      </c>
      <c r="F29" s="81"/>
      <c r="G29" s="82">
        <f t="shared" si="0"/>
        <v>0</v>
      </c>
    </row>
    <row r="30" spans="1:7" ht="22.5" outlineLevel="4">
      <c r="A30" s="80">
        <v>15</v>
      </c>
      <c r="B30" s="54">
        <v>162501422</v>
      </c>
      <c r="C30" s="52" t="s">
        <v>138</v>
      </c>
      <c r="D30" s="53" t="s">
        <v>40</v>
      </c>
      <c r="E30" s="77">
        <v>14</v>
      </c>
      <c r="F30" s="81"/>
      <c r="G30" s="82">
        <f t="shared" si="0"/>
        <v>0</v>
      </c>
    </row>
    <row r="31" spans="1:7" ht="12.75" outlineLevel="4">
      <c r="A31" s="80">
        <v>16</v>
      </c>
      <c r="B31" s="54">
        <v>162601411</v>
      </c>
      <c r="C31" s="52" t="s">
        <v>133</v>
      </c>
      <c r="D31" s="53" t="s">
        <v>40</v>
      </c>
      <c r="E31" s="77">
        <v>3</v>
      </c>
      <c r="F31" s="81"/>
      <c r="G31" s="82">
        <f t="shared" si="0"/>
        <v>0</v>
      </c>
    </row>
    <row r="32" spans="1:7" ht="12.75" outlineLevel="4">
      <c r="A32" s="80">
        <v>17</v>
      </c>
      <c r="B32" s="54" t="s">
        <v>92</v>
      </c>
      <c r="C32" s="52" t="s">
        <v>93</v>
      </c>
      <c r="D32" s="53" t="s">
        <v>40</v>
      </c>
      <c r="E32" s="77">
        <v>2</v>
      </c>
      <c r="F32" s="81"/>
      <c r="G32" s="82">
        <f t="shared" si="0"/>
        <v>0</v>
      </c>
    </row>
    <row r="33" spans="1:7" ht="22.5" outlineLevel="4">
      <c r="A33" s="80">
        <v>18</v>
      </c>
      <c r="B33" s="54">
        <v>162601421</v>
      </c>
      <c r="C33" s="52" t="s">
        <v>134</v>
      </c>
      <c r="D33" s="53" t="s">
        <v>40</v>
      </c>
      <c r="E33" s="77">
        <v>21</v>
      </c>
      <c r="F33" s="81"/>
      <c r="G33" s="82">
        <f t="shared" si="0"/>
        <v>0</v>
      </c>
    </row>
    <row r="34" spans="1:7" ht="22.5" outlineLevel="4">
      <c r="A34" s="80">
        <v>19</v>
      </c>
      <c r="B34" s="54" t="s">
        <v>94</v>
      </c>
      <c r="C34" s="52" t="s">
        <v>95</v>
      </c>
      <c r="D34" s="53" t="s">
        <v>40</v>
      </c>
      <c r="E34" s="77">
        <v>14</v>
      </c>
      <c r="F34" s="81"/>
      <c r="G34" s="82">
        <f t="shared" si="0"/>
        <v>0</v>
      </c>
    </row>
    <row r="35" spans="1:7" ht="12.75" outlineLevel="4">
      <c r="A35" s="80">
        <v>20</v>
      </c>
      <c r="B35" s="54" t="s">
        <v>96</v>
      </c>
      <c r="C35" s="52" t="s">
        <v>97</v>
      </c>
      <c r="D35" s="53" t="s">
        <v>33</v>
      </c>
      <c r="E35" s="77">
        <v>5.87</v>
      </c>
      <c r="F35" s="81"/>
      <c r="G35" s="82">
        <f t="shared" si="0"/>
        <v>0</v>
      </c>
    </row>
    <row r="36" spans="1:7" ht="12.75" outlineLevel="4">
      <c r="A36" s="80">
        <v>21</v>
      </c>
      <c r="B36" s="54" t="s">
        <v>47</v>
      </c>
      <c r="C36" s="52" t="s">
        <v>48</v>
      </c>
      <c r="D36" s="53" t="s">
        <v>33</v>
      </c>
      <c r="E36" s="77">
        <v>52.87</v>
      </c>
      <c r="F36" s="81"/>
      <c r="G36" s="82">
        <f t="shared" si="0"/>
        <v>0</v>
      </c>
    </row>
    <row r="37" spans="1:7" ht="12.75" outlineLevel="4">
      <c r="A37" s="80">
        <v>22</v>
      </c>
      <c r="B37" s="54" t="s">
        <v>49</v>
      </c>
      <c r="C37" s="52" t="s">
        <v>50</v>
      </c>
      <c r="D37" s="53" t="s">
        <v>33</v>
      </c>
      <c r="E37" s="77">
        <v>52.87</v>
      </c>
      <c r="F37" s="81"/>
      <c r="G37" s="82">
        <f t="shared" si="0"/>
        <v>0</v>
      </c>
    </row>
    <row r="38" spans="1:7" ht="12.75" outlineLevel="4">
      <c r="A38" s="80">
        <v>23</v>
      </c>
      <c r="B38" s="54">
        <v>180402111</v>
      </c>
      <c r="C38" s="52" t="s">
        <v>54</v>
      </c>
      <c r="D38" s="53" t="s">
        <v>15</v>
      </c>
      <c r="E38" s="77">
        <v>30</v>
      </c>
      <c r="F38" s="81"/>
      <c r="G38" s="82">
        <f t="shared" si="0"/>
        <v>0</v>
      </c>
    </row>
    <row r="39" spans="1:7" ht="12.75" outlineLevel="4">
      <c r="A39" s="80">
        <v>24</v>
      </c>
      <c r="B39" s="95" t="s">
        <v>55</v>
      </c>
      <c r="C39" s="52" t="s">
        <v>56</v>
      </c>
      <c r="D39" s="53" t="s">
        <v>57</v>
      </c>
      <c r="E39" s="77">
        <v>1.2</v>
      </c>
      <c r="F39" s="81"/>
      <c r="G39" s="82">
        <f t="shared" si="0"/>
        <v>0</v>
      </c>
    </row>
    <row r="40" spans="1:7" ht="12.75" outlineLevel="4">
      <c r="A40" s="80">
        <v>25</v>
      </c>
      <c r="B40" s="54" t="s">
        <v>31</v>
      </c>
      <c r="C40" s="52" t="s">
        <v>32</v>
      </c>
      <c r="D40" s="53" t="s">
        <v>15</v>
      </c>
      <c r="E40" s="77">
        <v>30</v>
      </c>
      <c r="F40" s="81"/>
      <c r="G40" s="82">
        <f t="shared" si="0"/>
        <v>0</v>
      </c>
    </row>
    <row r="41" spans="1:7" ht="13.5" outlineLevel="4" thickBot="1">
      <c r="A41" s="76">
        <v>26</v>
      </c>
      <c r="B41" s="58" t="s">
        <v>58</v>
      </c>
      <c r="C41" s="59" t="s">
        <v>59</v>
      </c>
      <c r="D41" s="60" t="s">
        <v>15</v>
      </c>
      <c r="E41" s="78">
        <v>60</v>
      </c>
      <c r="F41" s="74"/>
      <c r="G41" s="75">
        <f t="shared" si="0"/>
        <v>0</v>
      </c>
    </row>
    <row r="42" spans="1:7" ht="13.5" outlineLevel="4" thickBot="1">
      <c r="A42" s="30"/>
      <c r="B42" s="31" t="s">
        <v>13</v>
      </c>
      <c r="C42" s="32" t="s">
        <v>34</v>
      </c>
      <c r="D42" s="30"/>
      <c r="E42" s="33"/>
      <c r="F42" s="34"/>
      <c r="G42" s="34">
        <f>SUBTOTAL(9,G43:G44)</f>
        <v>0</v>
      </c>
    </row>
    <row r="43" spans="1:7" ht="22.5" outlineLevel="4">
      <c r="A43" s="84">
        <v>27</v>
      </c>
      <c r="B43" s="55" t="s">
        <v>60</v>
      </c>
      <c r="C43" s="56" t="s">
        <v>35</v>
      </c>
      <c r="D43" s="57" t="s">
        <v>15</v>
      </c>
      <c r="E43" s="85">
        <v>110.25</v>
      </c>
      <c r="F43" s="86"/>
      <c r="G43" s="91">
        <f t="shared" si="0"/>
        <v>0</v>
      </c>
    </row>
    <row r="44" spans="1:7" ht="13.5" outlineLevel="4" thickBot="1">
      <c r="A44" s="76">
        <v>28</v>
      </c>
      <c r="B44" s="58" t="s">
        <v>61</v>
      </c>
      <c r="C44" s="59" t="s">
        <v>36</v>
      </c>
      <c r="D44" s="60" t="s">
        <v>15</v>
      </c>
      <c r="E44" s="78">
        <v>115.76</v>
      </c>
      <c r="F44" s="74"/>
      <c r="G44" s="75">
        <f t="shared" si="0"/>
        <v>0</v>
      </c>
    </row>
    <row r="45" spans="1:7" ht="13.5" outlineLevel="4" thickBot="1">
      <c r="A45" s="30"/>
      <c r="B45" s="31" t="s">
        <v>13</v>
      </c>
      <c r="C45" s="32" t="s">
        <v>17</v>
      </c>
      <c r="D45" s="30"/>
      <c r="E45" s="33"/>
      <c r="F45" s="34"/>
      <c r="G45" s="34">
        <f>SUBTOTAL(9,G46:G51)</f>
        <v>0</v>
      </c>
    </row>
    <row r="46" spans="1:7" ht="12.75" outlineLevel="4">
      <c r="A46" s="84">
        <v>29</v>
      </c>
      <c r="B46" s="55" t="s">
        <v>62</v>
      </c>
      <c r="C46" s="56" t="s">
        <v>112</v>
      </c>
      <c r="D46" s="57" t="s">
        <v>15</v>
      </c>
      <c r="E46" s="85">
        <v>110.25</v>
      </c>
      <c r="F46" s="86"/>
      <c r="G46" s="91">
        <f t="shared" si="0"/>
        <v>0</v>
      </c>
    </row>
    <row r="47" spans="1:7" ht="12.75" outlineLevel="4">
      <c r="A47" s="87">
        <v>30</v>
      </c>
      <c r="B47" s="83" t="s">
        <v>129</v>
      </c>
      <c r="C47" s="72" t="s">
        <v>128</v>
      </c>
      <c r="D47" s="73" t="s">
        <v>15</v>
      </c>
      <c r="E47" s="88">
        <v>110.25</v>
      </c>
      <c r="F47" s="89"/>
      <c r="G47" s="90">
        <f t="shared" si="0"/>
        <v>0</v>
      </c>
    </row>
    <row r="48" spans="1:7" ht="12.75" outlineLevel="4">
      <c r="A48" s="80">
        <v>31</v>
      </c>
      <c r="B48" s="54" t="s">
        <v>67</v>
      </c>
      <c r="C48" s="52" t="s">
        <v>68</v>
      </c>
      <c r="D48" s="53" t="s">
        <v>15</v>
      </c>
      <c r="E48" s="77">
        <v>110.25</v>
      </c>
      <c r="F48" s="81"/>
      <c r="G48" s="82">
        <f t="shared" si="0"/>
        <v>0</v>
      </c>
    </row>
    <row r="49" spans="1:7" ht="22.5" outlineLevel="4">
      <c r="A49" s="80">
        <v>32</v>
      </c>
      <c r="B49" s="83" t="s">
        <v>63</v>
      </c>
      <c r="C49" s="72" t="s">
        <v>64</v>
      </c>
      <c r="D49" s="73" t="s">
        <v>15</v>
      </c>
      <c r="E49" s="88">
        <v>110.25</v>
      </c>
      <c r="F49" s="81"/>
      <c r="G49" s="82">
        <f t="shared" si="0"/>
        <v>0</v>
      </c>
    </row>
    <row r="50" spans="1:7" ht="12.75" outlineLevel="4">
      <c r="A50" s="80">
        <v>33</v>
      </c>
      <c r="B50" s="54" t="s">
        <v>65</v>
      </c>
      <c r="C50" s="52" t="s">
        <v>66</v>
      </c>
      <c r="D50" s="53" t="s">
        <v>40</v>
      </c>
      <c r="E50" s="77">
        <v>463.96899999999999</v>
      </c>
      <c r="F50" s="81"/>
      <c r="G50" s="82">
        <f t="shared" si="0"/>
        <v>0</v>
      </c>
    </row>
    <row r="51" spans="1:7" ht="13.5" outlineLevel="4" thickBot="1">
      <c r="A51" s="76">
        <v>34</v>
      </c>
      <c r="B51" s="58" t="s">
        <v>114</v>
      </c>
      <c r="C51" s="59" t="s">
        <v>113</v>
      </c>
      <c r="D51" s="60" t="s">
        <v>15</v>
      </c>
      <c r="E51" s="78">
        <v>110.25</v>
      </c>
      <c r="F51" s="74"/>
      <c r="G51" s="75">
        <f t="shared" si="0"/>
        <v>0</v>
      </c>
    </row>
    <row r="52" spans="1:7" ht="13.5" outlineLevel="4" thickBot="1">
      <c r="A52" s="30"/>
      <c r="B52" s="31" t="s">
        <v>13</v>
      </c>
      <c r="C52" s="32" t="s">
        <v>18</v>
      </c>
      <c r="D52" s="30"/>
      <c r="E52" s="33"/>
      <c r="F52" s="34"/>
      <c r="G52" s="34">
        <f>SUBTOTAL(9,G53:G56)</f>
        <v>0</v>
      </c>
    </row>
    <row r="53" spans="1:7" ht="22.5" outlineLevel="4">
      <c r="A53" s="84">
        <v>35</v>
      </c>
      <c r="B53" s="55" t="s">
        <v>37</v>
      </c>
      <c r="C53" s="56" t="s">
        <v>38</v>
      </c>
      <c r="D53" s="57" t="s">
        <v>16</v>
      </c>
      <c r="E53" s="85">
        <v>30.1</v>
      </c>
      <c r="F53" s="86"/>
      <c r="G53" s="91">
        <f t="shared" si="0"/>
        <v>0</v>
      </c>
    </row>
    <row r="54" spans="1:7" ht="12.75" outlineLevel="4">
      <c r="A54" s="87">
        <v>36</v>
      </c>
      <c r="B54" s="83" t="s">
        <v>39</v>
      </c>
      <c r="C54" s="72" t="s">
        <v>79</v>
      </c>
      <c r="D54" s="73" t="s">
        <v>40</v>
      </c>
      <c r="E54" s="88">
        <v>31</v>
      </c>
      <c r="F54" s="89"/>
      <c r="G54" s="90">
        <f t="shared" si="0"/>
        <v>0</v>
      </c>
    </row>
    <row r="55" spans="1:7" ht="22.5" outlineLevel="4">
      <c r="A55" s="80">
        <v>37</v>
      </c>
      <c r="B55" s="54" t="s">
        <v>41</v>
      </c>
      <c r="C55" s="52" t="s">
        <v>42</v>
      </c>
      <c r="D55" s="53" t="s">
        <v>33</v>
      </c>
      <c r="E55" s="77">
        <v>1.881</v>
      </c>
      <c r="F55" s="81"/>
      <c r="G55" s="82">
        <f t="shared" si="0"/>
        <v>0</v>
      </c>
    </row>
    <row r="56" spans="1:7" ht="13.5" outlineLevel="4" thickBot="1">
      <c r="A56" s="102">
        <v>38</v>
      </c>
      <c r="B56" s="103" t="s">
        <v>89</v>
      </c>
      <c r="C56" s="104" t="s">
        <v>75</v>
      </c>
      <c r="D56" s="105" t="s">
        <v>16</v>
      </c>
      <c r="E56" s="106">
        <v>17.5</v>
      </c>
      <c r="F56" s="107"/>
      <c r="G56" s="108">
        <f t="shared" si="0"/>
        <v>0</v>
      </c>
    </row>
    <row r="57" spans="1:7" ht="13.5" outlineLevel="4" thickBot="1">
      <c r="A57" s="30"/>
      <c r="B57" s="31" t="s">
        <v>13</v>
      </c>
      <c r="C57" s="32" t="s">
        <v>20</v>
      </c>
      <c r="D57" s="30"/>
      <c r="E57" s="33"/>
      <c r="F57" s="34"/>
      <c r="G57" s="34">
        <f>SUBTOTAL(9,G58:G58)</f>
        <v>0</v>
      </c>
    </row>
    <row r="58" spans="1:7" ht="23.25" outlineLevel="4" thickBot="1">
      <c r="A58" s="96">
        <v>39</v>
      </c>
      <c r="B58" s="97" t="s">
        <v>69</v>
      </c>
      <c r="C58" s="71" t="s">
        <v>70</v>
      </c>
      <c r="D58" s="98" t="s">
        <v>19</v>
      </c>
      <c r="E58" s="99">
        <v>211.68</v>
      </c>
      <c r="F58" s="100"/>
      <c r="G58" s="101">
        <f t="shared" si="0"/>
        <v>0</v>
      </c>
    </row>
    <row r="59" spans="1:7" ht="21" customHeight="1" outlineLevel="4">
      <c r="A59" s="49"/>
      <c r="B59" s="50" t="s">
        <v>13</v>
      </c>
      <c r="C59" s="41" t="s">
        <v>0</v>
      </c>
      <c r="D59" s="49"/>
      <c r="E59" s="79"/>
      <c r="F59" s="51"/>
      <c r="G59" s="42">
        <f>SUBTOTAL(9,G60:G66)</f>
        <v>0</v>
      </c>
    </row>
    <row r="60" spans="1:7" ht="13.5" outlineLevel="4" thickBot="1">
      <c r="A60" s="30"/>
      <c r="B60" s="31" t="s">
        <v>13</v>
      </c>
      <c r="C60" s="32" t="s">
        <v>21</v>
      </c>
      <c r="D60" s="30"/>
      <c r="E60" s="33"/>
      <c r="F60" s="34"/>
      <c r="G60" s="34">
        <f>SUBTOTAL(9,G61:G62)</f>
        <v>0</v>
      </c>
    </row>
    <row r="61" spans="1:7" ht="22.5" outlineLevel="4">
      <c r="A61" s="114">
        <v>40</v>
      </c>
      <c r="B61" s="55" t="s">
        <v>126</v>
      </c>
      <c r="C61" s="115" t="s">
        <v>127</v>
      </c>
      <c r="D61" s="116" t="s">
        <v>23</v>
      </c>
      <c r="E61" s="85">
        <v>1</v>
      </c>
      <c r="F61" s="117"/>
      <c r="G61" s="118">
        <f t="shared" ref="G61:G62" si="1">ROUND(E61*F61,2)</f>
        <v>0</v>
      </c>
    </row>
    <row r="62" spans="1:7" ht="23.25" outlineLevel="4" thickBot="1">
      <c r="A62" s="109">
        <v>41</v>
      </c>
      <c r="B62" s="103" t="s">
        <v>82</v>
      </c>
      <c r="C62" s="110" t="s">
        <v>22</v>
      </c>
      <c r="D62" s="111" t="s">
        <v>23</v>
      </c>
      <c r="E62" s="106">
        <v>1</v>
      </c>
      <c r="F62" s="112"/>
      <c r="G62" s="113">
        <f t="shared" si="1"/>
        <v>0</v>
      </c>
    </row>
    <row r="63" spans="1:7" ht="13.5" outlineLevel="4" thickBot="1">
      <c r="A63" s="30"/>
      <c r="B63" s="31" t="s">
        <v>13</v>
      </c>
      <c r="C63" s="32" t="s">
        <v>24</v>
      </c>
      <c r="D63" s="30"/>
      <c r="E63" s="33"/>
      <c r="F63" s="34"/>
      <c r="G63" s="34">
        <f>SUBTOTAL(9,G64:G64)</f>
        <v>0</v>
      </c>
    </row>
    <row r="64" spans="1:7" ht="13.5" outlineLevel="4" thickBot="1">
      <c r="A64" s="35">
        <v>42</v>
      </c>
      <c r="B64" s="97" t="s">
        <v>81</v>
      </c>
      <c r="C64" s="36" t="s">
        <v>25</v>
      </c>
      <c r="D64" s="37" t="s">
        <v>23</v>
      </c>
      <c r="E64" s="99">
        <v>1</v>
      </c>
      <c r="F64" s="38"/>
      <c r="G64" s="40">
        <f t="shared" ref="G64" si="2">ROUND(E64*F64,2)</f>
        <v>0</v>
      </c>
    </row>
    <row r="65" spans="1:7" ht="13.5" outlineLevel="4" thickBot="1">
      <c r="A65" s="30"/>
      <c r="B65" s="31" t="s">
        <v>13</v>
      </c>
      <c r="C65" s="32" t="s">
        <v>1</v>
      </c>
      <c r="D65" s="30"/>
      <c r="E65" s="33"/>
      <c r="F65" s="34"/>
      <c r="G65" s="34">
        <f>SUBTOTAL(9,G66:G66)</f>
        <v>0</v>
      </c>
    </row>
    <row r="66" spans="1:7" ht="13.5" outlineLevel="4" thickBot="1">
      <c r="A66" s="35">
        <v>43</v>
      </c>
      <c r="B66" s="97" t="s">
        <v>80</v>
      </c>
      <c r="C66" s="71" t="s">
        <v>30</v>
      </c>
      <c r="D66" s="37" t="s">
        <v>23</v>
      </c>
      <c r="E66" s="99">
        <v>1</v>
      </c>
      <c r="F66" s="38"/>
      <c r="G66" s="40">
        <f t="shared" ref="G66" si="3">ROUND(E66*F66,2)</f>
        <v>0</v>
      </c>
    </row>
    <row r="67" spans="1:7" s="43" customFormat="1" ht="24" customHeight="1">
      <c r="A67" s="61"/>
      <c r="B67" s="62"/>
      <c r="C67" s="63" t="s">
        <v>27</v>
      </c>
      <c r="D67" s="61"/>
      <c r="E67" s="64"/>
      <c r="F67" s="65"/>
      <c r="G67" s="65">
        <f>SUBTOTAL(9,G14:G66)</f>
        <v>0</v>
      </c>
    </row>
    <row r="68" spans="1:7" ht="18.75" customHeight="1">
      <c r="A68" s="66"/>
      <c r="B68" s="67"/>
      <c r="C68" s="68" t="s">
        <v>28</v>
      </c>
      <c r="D68" s="66"/>
      <c r="E68" s="69"/>
      <c r="F68" s="70"/>
      <c r="G68" s="70">
        <f>G67*0.2</f>
        <v>0</v>
      </c>
    </row>
    <row r="69" spans="1:7" ht="18.75" customHeight="1">
      <c r="A69" s="44"/>
      <c r="B69" s="45"/>
      <c r="C69" s="46" t="s">
        <v>29</v>
      </c>
      <c r="D69" s="44"/>
      <c r="E69" s="47"/>
      <c r="F69" s="48"/>
      <c r="G69" s="48">
        <f>G67*1.2</f>
        <v>0</v>
      </c>
    </row>
  </sheetData>
  <printOptions horizontalCentered="1"/>
  <pageMargins left="0.59055118110236227" right="0.39370078740157483" top="0.78740157480314965" bottom="0.78740157480314965" header="0.39370078740157483" footer="0.39370078740157483"/>
  <pageSetup paperSize="9" scale="83" fitToHeight="0" orientation="portrait" blackAndWhite="1" r:id="rId1"/>
  <headerFooter alignWithMargins="0">
    <oddFooter>&amp;C&amp;8- &amp;P/&amp;N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F5612-49D5-4C00-9A42-79023A50D4FC}">
  <sheetPr>
    <tabColor rgb="FF92D050"/>
    <outlinePr summaryBelow="0" showOutlineSymbols="0"/>
    <pageSetUpPr fitToPage="1"/>
  </sheetPr>
  <dimension ref="A1:K58"/>
  <sheetViews>
    <sheetView showGridLines="0" showZeros="0" showOutlineSymbols="0" zoomScaleNormal="100" workbookViewId="0">
      <pane ySplit="13" topLeftCell="A36" activePane="bottomLeft" state="frozen"/>
      <selection pane="bottomLeft" activeCell="B9" sqref="B9"/>
    </sheetView>
  </sheetViews>
  <sheetFormatPr defaultRowHeight="11.25" customHeight="1" outlineLevelRow="4"/>
  <cols>
    <col min="1" max="1" width="5.7109375" style="26" customWidth="1"/>
    <col min="2" max="2" width="11.7109375" style="7" customWidth="1"/>
    <col min="3" max="3" width="55.7109375" style="27" customWidth="1"/>
    <col min="4" max="4" width="4.7109375" style="26" customWidth="1"/>
    <col min="5" max="5" width="10.7109375" style="28" customWidth="1"/>
    <col min="6" max="6" width="10.7109375" style="29" customWidth="1"/>
    <col min="7" max="7" width="13.7109375" style="29" customWidth="1"/>
    <col min="8" max="218" width="11.42578125" style="7" customWidth="1"/>
    <col min="219" max="16384" width="9.140625" style="7"/>
  </cols>
  <sheetData>
    <row r="1" spans="1:7" ht="18" customHeight="1">
      <c r="A1" s="1" t="s">
        <v>26</v>
      </c>
      <c r="B1" s="2"/>
      <c r="C1" s="3"/>
      <c r="D1" s="4"/>
      <c r="E1" s="5"/>
      <c r="F1" s="6"/>
      <c r="G1" s="6"/>
    </row>
    <row r="2" spans="1:7" ht="11.25" customHeight="1">
      <c r="A2" s="8" t="s">
        <v>153</v>
      </c>
      <c r="B2" s="9"/>
      <c r="C2" s="39"/>
      <c r="D2" s="11"/>
      <c r="E2" s="12"/>
      <c r="F2" s="13"/>
      <c r="G2" s="13"/>
    </row>
    <row r="3" spans="1:7" ht="11.25" customHeight="1">
      <c r="A3" s="8" t="s">
        <v>154</v>
      </c>
      <c r="B3" s="9"/>
      <c r="C3" s="39"/>
      <c r="D3" s="11"/>
      <c r="E3" s="12"/>
      <c r="F3" s="13"/>
      <c r="G3" s="13"/>
    </row>
    <row r="4" spans="1:7" ht="11.25" customHeight="1">
      <c r="A4" s="8" t="s">
        <v>2</v>
      </c>
      <c r="B4" s="9"/>
      <c r="C4" s="10" t="s">
        <v>13</v>
      </c>
      <c r="D4" s="11"/>
      <c r="E4" s="12"/>
      <c r="F4" s="13"/>
      <c r="G4" s="13"/>
    </row>
    <row r="5" spans="1:7" ht="11.25" customHeight="1">
      <c r="A5" s="9" t="s">
        <v>7</v>
      </c>
      <c r="B5" s="9"/>
      <c r="C5" s="10" t="s">
        <v>13</v>
      </c>
      <c r="D5" s="11"/>
      <c r="E5" s="12"/>
      <c r="F5" s="13"/>
      <c r="G5" s="13"/>
    </row>
    <row r="6" spans="1:7" ht="5.25" customHeight="1">
      <c r="A6" s="9"/>
      <c r="B6" s="9"/>
      <c r="C6" s="10"/>
      <c r="D6" s="11"/>
      <c r="E6" s="12"/>
      <c r="F6" s="13"/>
      <c r="G6" s="13"/>
    </row>
    <row r="7" spans="1:7" ht="11.25" customHeight="1">
      <c r="A7" s="9" t="s">
        <v>53</v>
      </c>
      <c r="B7" s="9"/>
      <c r="C7" s="10"/>
      <c r="D7" s="11"/>
      <c r="E7" s="12"/>
      <c r="F7" s="13"/>
      <c r="G7" s="13"/>
    </row>
    <row r="8" spans="1:7" ht="11.25" customHeight="1">
      <c r="A8" s="9" t="s">
        <v>3</v>
      </c>
      <c r="B8" s="9"/>
      <c r="C8" s="10"/>
      <c r="D8" s="11"/>
      <c r="E8" s="12"/>
      <c r="F8" s="13"/>
      <c r="G8" s="13"/>
    </row>
    <row r="9" spans="1:7" ht="11.25" customHeight="1">
      <c r="A9" s="9" t="s">
        <v>4</v>
      </c>
      <c r="B9" s="185"/>
      <c r="C9" s="10"/>
      <c r="D9" s="11"/>
      <c r="E9" s="12"/>
      <c r="F9" s="13"/>
      <c r="G9" s="13"/>
    </row>
    <row r="10" spans="1:7" ht="6" customHeight="1" thickBot="1">
      <c r="A10" s="4"/>
      <c r="B10" s="2"/>
      <c r="C10" s="3"/>
      <c r="D10" s="4"/>
      <c r="E10" s="5"/>
      <c r="F10" s="6"/>
      <c r="G10" s="6"/>
    </row>
    <row r="11" spans="1:7" ht="21.75" customHeight="1">
      <c r="A11" s="14" t="s">
        <v>8</v>
      </c>
      <c r="B11" s="15" t="s">
        <v>9</v>
      </c>
      <c r="C11" s="15" t="s">
        <v>5</v>
      </c>
      <c r="D11" s="15" t="s">
        <v>10</v>
      </c>
      <c r="E11" s="15" t="s">
        <v>11</v>
      </c>
      <c r="F11" s="15" t="s">
        <v>12</v>
      </c>
      <c r="G11" s="16" t="s">
        <v>6</v>
      </c>
    </row>
    <row r="12" spans="1:7" ht="11.25" customHeight="1" thickBot="1">
      <c r="A12" s="17">
        <v>1</v>
      </c>
      <c r="B12" s="18">
        <v>2</v>
      </c>
      <c r="C12" s="19">
        <v>3</v>
      </c>
      <c r="D12" s="18">
        <v>4</v>
      </c>
      <c r="E12" s="18">
        <v>5</v>
      </c>
      <c r="F12" s="18">
        <v>6</v>
      </c>
      <c r="G12" s="20">
        <v>7</v>
      </c>
    </row>
    <row r="13" spans="1:7" ht="3.75" customHeight="1">
      <c r="A13" s="21"/>
      <c r="B13" s="22"/>
      <c r="C13" s="23"/>
      <c r="D13" s="21"/>
      <c r="E13" s="24"/>
      <c r="F13" s="25"/>
      <c r="G13" s="25"/>
    </row>
    <row r="14" spans="1:7" ht="21" customHeight="1" outlineLevel="4">
      <c r="A14" s="92"/>
      <c r="B14" s="93" t="s">
        <v>13</v>
      </c>
      <c r="C14" s="41" t="s">
        <v>155</v>
      </c>
      <c r="D14" s="92"/>
      <c r="E14" s="94"/>
      <c r="F14" s="42"/>
      <c r="G14" s="42">
        <f>SUBTOTAL(9,G15:G47)</f>
        <v>0</v>
      </c>
    </row>
    <row r="15" spans="1:7" ht="13.5" outlineLevel="4" thickBot="1">
      <c r="A15" s="30"/>
      <c r="B15" s="31" t="s">
        <v>13</v>
      </c>
      <c r="C15" s="32" t="s">
        <v>14</v>
      </c>
      <c r="D15" s="30"/>
      <c r="E15" s="33"/>
      <c r="F15" s="34"/>
      <c r="G15" s="34">
        <f>SUBTOTAL(9,G16:G29)</f>
        <v>0</v>
      </c>
    </row>
    <row r="16" spans="1:7" ht="22.5" outlineLevel="4">
      <c r="A16" s="84">
        <v>1</v>
      </c>
      <c r="B16" s="55" t="s">
        <v>86</v>
      </c>
      <c r="C16" s="56" t="s">
        <v>87</v>
      </c>
      <c r="D16" s="57" t="s">
        <v>33</v>
      </c>
      <c r="E16" s="85">
        <v>7.52</v>
      </c>
      <c r="F16" s="86"/>
      <c r="G16" s="91">
        <f t="shared" ref="G16:G47" si="0">ROUND(E16*F16,2)</f>
        <v>0</v>
      </c>
    </row>
    <row r="17" spans="1:7" ht="12.75" outlineLevel="4">
      <c r="A17" s="87">
        <v>2</v>
      </c>
      <c r="B17" s="54" t="s">
        <v>52</v>
      </c>
      <c r="C17" s="52" t="s">
        <v>51</v>
      </c>
      <c r="D17" s="53" t="s">
        <v>33</v>
      </c>
      <c r="E17" s="77">
        <v>30.09</v>
      </c>
      <c r="F17" s="89"/>
      <c r="G17" s="90">
        <f t="shared" si="0"/>
        <v>0</v>
      </c>
    </row>
    <row r="18" spans="1:7" ht="12.75" outlineLevel="4">
      <c r="A18" s="80">
        <v>3</v>
      </c>
      <c r="B18" s="54" t="s">
        <v>43</v>
      </c>
      <c r="C18" s="52" t="s">
        <v>83</v>
      </c>
      <c r="D18" s="53" t="s">
        <v>33</v>
      </c>
      <c r="E18" s="77">
        <v>30.09</v>
      </c>
      <c r="F18" s="81"/>
      <c r="G18" s="82">
        <f t="shared" si="0"/>
        <v>0</v>
      </c>
    </row>
    <row r="19" spans="1:7" ht="12.75" outlineLevel="4">
      <c r="A19" s="80">
        <v>4</v>
      </c>
      <c r="B19" s="54">
        <v>161101501</v>
      </c>
      <c r="C19" s="52" t="s">
        <v>44</v>
      </c>
      <c r="D19" s="53" t="s">
        <v>33</v>
      </c>
      <c r="E19" s="77">
        <v>30.09</v>
      </c>
      <c r="F19" s="81"/>
      <c r="G19" s="82">
        <f t="shared" si="0"/>
        <v>0</v>
      </c>
    </row>
    <row r="20" spans="1:7" ht="12.75" outlineLevel="4">
      <c r="A20" s="80">
        <v>5</v>
      </c>
      <c r="B20" s="54" t="s">
        <v>90</v>
      </c>
      <c r="C20" s="52" t="s">
        <v>91</v>
      </c>
      <c r="D20" s="53" t="s">
        <v>33</v>
      </c>
      <c r="E20" s="77">
        <v>3.76</v>
      </c>
      <c r="F20" s="81"/>
      <c r="G20" s="82">
        <f t="shared" si="0"/>
        <v>0</v>
      </c>
    </row>
    <row r="21" spans="1:7" ht="22.5" outlineLevel="4">
      <c r="A21" s="80">
        <v>6</v>
      </c>
      <c r="B21" s="54" t="s">
        <v>45</v>
      </c>
      <c r="C21" s="52" t="s">
        <v>98</v>
      </c>
      <c r="D21" s="53" t="s">
        <v>33</v>
      </c>
      <c r="E21" s="77">
        <v>33.85</v>
      </c>
      <c r="F21" s="81"/>
      <c r="G21" s="82">
        <f t="shared" si="0"/>
        <v>0</v>
      </c>
    </row>
    <row r="22" spans="1:7" ht="22.5" outlineLevel="4">
      <c r="A22" s="80">
        <v>7</v>
      </c>
      <c r="B22" s="54" t="s">
        <v>46</v>
      </c>
      <c r="C22" s="52" t="s">
        <v>99</v>
      </c>
      <c r="D22" s="53" t="s">
        <v>33</v>
      </c>
      <c r="E22" s="77">
        <v>236.95</v>
      </c>
      <c r="F22" s="81"/>
      <c r="G22" s="82">
        <f t="shared" si="0"/>
        <v>0</v>
      </c>
    </row>
    <row r="23" spans="1:7" ht="12.75" outlineLevel="4">
      <c r="A23" s="80">
        <v>8</v>
      </c>
      <c r="B23" s="54" t="s">
        <v>96</v>
      </c>
      <c r="C23" s="52" t="s">
        <v>97</v>
      </c>
      <c r="D23" s="53" t="s">
        <v>33</v>
      </c>
      <c r="E23" s="77">
        <v>3.76</v>
      </c>
      <c r="F23" s="81"/>
      <c r="G23" s="82">
        <f t="shared" si="0"/>
        <v>0</v>
      </c>
    </row>
    <row r="24" spans="1:7" ht="12.75" outlineLevel="4">
      <c r="A24" s="80">
        <v>9</v>
      </c>
      <c r="B24" s="54" t="s">
        <v>47</v>
      </c>
      <c r="C24" s="52" t="s">
        <v>48</v>
      </c>
      <c r="D24" s="53" t="s">
        <v>33</v>
      </c>
      <c r="E24" s="77">
        <v>33.85</v>
      </c>
      <c r="F24" s="81"/>
      <c r="G24" s="82">
        <f t="shared" si="0"/>
        <v>0</v>
      </c>
    </row>
    <row r="25" spans="1:7" ht="12.75" outlineLevel="4">
      <c r="A25" s="80">
        <v>10</v>
      </c>
      <c r="B25" s="54" t="s">
        <v>49</v>
      </c>
      <c r="C25" s="52" t="s">
        <v>50</v>
      </c>
      <c r="D25" s="53" t="s">
        <v>33</v>
      </c>
      <c r="E25" s="77">
        <v>33.85</v>
      </c>
      <c r="F25" s="81"/>
      <c r="G25" s="82">
        <f t="shared" si="0"/>
        <v>0</v>
      </c>
    </row>
    <row r="26" spans="1:7" ht="12.75" outlineLevel="4">
      <c r="A26" s="80">
        <v>11</v>
      </c>
      <c r="B26" s="54">
        <v>180402111</v>
      </c>
      <c r="C26" s="52" t="s">
        <v>54</v>
      </c>
      <c r="D26" s="53" t="s">
        <v>15</v>
      </c>
      <c r="E26" s="77">
        <v>25</v>
      </c>
      <c r="F26" s="81"/>
      <c r="G26" s="82">
        <f t="shared" si="0"/>
        <v>0</v>
      </c>
    </row>
    <row r="27" spans="1:7" ht="12.75" outlineLevel="4">
      <c r="A27" s="80">
        <v>12</v>
      </c>
      <c r="B27" s="95" t="s">
        <v>55</v>
      </c>
      <c r="C27" s="52" t="s">
        <v>56</v>
      </c>
      <c r="D27" s="53" t="s">
        <v>57</v>
      </c>
      <c r="E27" s="77">
        <v>1</v>
      </c>
      <c r="F27" s="81"/>
      <c r="G27" s="82">
        <f t="shared" si="0"/>
        <v>0</v>
      </c>
    </row>
    <row r="28" spans="1:7" ht="12.75" outlineLevel="4">
      <c r="A28" s="80">
        <v>13</v>
      </c>
      <c r="B28" s="54" t="s">
        <v>31</v>
      </c>
      <c r="C28" s="52" t="s">
        <v>32</v>
      </c>
      <c r="D28" s="53" t="s">
        <v>15</v>
      </c>
      <c r="E28" s="77">
        <v>50</v>
      </c>
      <c r="F28" s="81"/>
      <c r="G28" s="82">
        <f t="shared" si="0"/>
        <v>0</v>
      </c>
    </row>
    <row r="29" spans="1:7" ht="13.5" outlineLevel="4" thickBot="1">
      <c r="A29" s="76">
        <v>14</v>
      </c>
      <c r="B29" s="58" t="s">
        <v>58</v>
      </c>
      <c r="C29" s="59" t="s">
        <v>59</v>
      </c>
      <c r="D29" s="60" t="s">
        <v>15</v>
      </c>
      <c r="E29" s="78">
        <v>25</v>
      </c>
      <c r="F29" s="74"/>
      <c r="G29" s="75">
        <f t="shared" si="0"/>
        <v>0</v>
      </c>
    </row>
    <row r="30" spans="1:7" ht="13.5" outlineLevel="4" thickBot="1">
      <c r="A30" s="30"/>
      <c r="B30" s="31" t="s">
        <v>13</v>
      </c>
      <c r="C30" s="32" t="s">
        <v>34</v>
      </c>
      <c r="D30" s="30"/>
      <c r="E30" s="33"/>
      <c r="F30" s="34"/>
      <c r="G30" s="34">
        <f>SUBTOTAL(9,G31:G32)</f>
        <v>0</v>
      </c>
    </row>
    <row r="31" spans="1:7" ht="22.5" outlineLevel="4">
      <c r="A31" s="84">
        <v>15</v>
      </c>
      <c r="B31" s="55" t="s">
        <v>60</v>
      </c>
      <c r="C31" s="56" t="s">
        <v>35</v>
      </c>
      <c r="D31" s="57" t="s">
        <v>15</v>
      </c>
      <c r="E31" s="85">
        <v>70.099999999999994</v>
      </c>
      <c r="F31" s="86"/>
      <c r="G31" s="91">
        <f t="shared" si="0"/>
        <v>0</v>
      </c>
    </row>
    <row r="32" spans="1:7" ht="13.5" outlineLevel="4" thickBot="1">
      <c r="A32" s="76">
        <v>16</v>
      </c>
      <c r="B32" s="58" t="s">
        <v>61</v>
      </c>
      <c r="C32" s="59" t="s">
        <v>36</v>
      </c>
      <c r="D32" s="60" t="s">
        <v>15</v>
      </c>
      <c r="E32" s="78">
        <v>73.599999999999994</v>
      </c>
      <c r="F32" s="74"/>
      <c r="G32" s="75">
        <f t="shared" si="0"/>
        <v>0</v>
      </c>
    </row>
    <row r="33" spans="1:7" ht="13.5" outlineLevel="4" thickBot="1">
      <c r="A33" s="30"/>
      <c r="B33" s="31" t="s">
        <v>13</v>
      </c>
      <c r="C33" s="32" t="s">
        <v>17</v>
      </c>
      <c r="D33" s="30"/>
      <c r="E33" s="33"/>
      <c r="F33" s="34"/>
      <c r="G33" s="34">
        <f>SUBTOTAL(9,G34:G39)</f>
        <v>0</v>
      </c>
    </row>
    <row r="34" spans="1:7" ht="12.75" outlineLevel="4">
      <c r="A34" s="84">
        <v>17</v>
      </c>
      <c r="B34" s="55" t="s">
        <v>62</v>
      </c>
      <c r="C34" s="56" t="s">
        <v>112</v>
      </c>
      <c r="D34" s="57" t="s">
        <v>15</v>
      </c>
      <c r="E34" s="85">
        <v>70.099999999999994</v>
      </c>
      <c r="F34" s="86"/>
      <c r="G34" s="91">
        <f t="shared" si="0"/>
        <v>0</v>
      </c>
    </row>
    <row r="35" spans="1:7" ht="12.75" outlineLevel="4">
      <c r="A35" s="87">
        <v>18</v>
      </c>
      <c r="B35" s="83" t="s">
        <v>129</v>
      </c>
      <c r="C35" s="72" t="s">
        <v>128</v>
      </c>
      <c r="D35" s="73" t="s">
        <v>15</v>
      </c>
      <c r="E35" s="88">
        <v>70.099999999999994</v>
      </c>
      <c r="F35" s="89"/>
      <c r="G35" s="90">
        <f t="shared" si="0"/>
        <v>0</v>
      </c>
    </row>
    <row r="36" spans="1:7" ht="12.75" outlineLevel="4">
      <c r="A36" s="80">
        <v>19</v>
      </c>
      <c r="B36" s="54" t="s">
        <v>67</v>
      </c>
      <c r="C36" s="52" t="s">
        <v>68</v>
      </c>
      <c r="D36" s="53" t="s">
        <v>15</v>
      </c>
      <c r="E36" s="77">
        <v>70.099999999999994</v>
      </c>
      <c r="F36" s="81"/>
      <c r="G36" s="82">
        <f t="shared" si="0"/>
        <v>0</v>
      </c>
    </row>
    <row r="37" spans="1:7" ht="22.5" outlineLevel="4">
      <c r="A37" s="80">
        <v>20</v>
      </c>
      <c r="B37" s="83" t="s">
        <v>63</v>
      </c>
      <c r="C37" s="72" t="s">
        <v>64</v>
      </c>
      <c r="D37" s="73" t="s">
        <v>15</v>
      </c>
      <c r="E37" s="88">
        <v>70.099999999999994</v>
      </c>
      <c r="F37" s="81"/>
      <c r="G37" s="82">
        <f t="shared" si="0"/>
        <v>0</v>
      </c>
    </row>
    <row r="38" spans="1:7" ht="12.75" outlineLevel="4">
      <c r="A38" s="80">
        <v>21</v>
      </c>
      <c r="B38" s="54" t="s">
        <v>65</v>
      </c>
      <c r="C38" s="52" t="s">
        <v>66</v>
      </c>
      <c r="D38" s="53" t="s">
        <v>40</v>
      </c>
      <c r="E38" s="77">
        <v>295</v>
      </c>
      <c r="F38" s="81"/>
      <c r="G38" s="82">
        <f t="shared" si="0"/>
        <v>0</v>
      </c>
    </row>
    <row r="39" spans="1:7" ht="13.5" outlineLevel="4" thickBot="1">
      <c r="A39" s="76">
        <v>22</v>
      </c>
      <c r="B39" s="58" t="s">
        <v>114</v>
      </c>
      <c r="C39" s="59" t="s">
        <v>113</v>
      </c>
      <c r="D39" s="60" t="s">
        <v>15</v>
      </c>
      <c r="E39" s="78">
        <v>70.099999999999994</v>
      </c>
      <c r="F39" s="74"/>
      <c r="G39" s="75">
        <f t="shared" si="0"/>
        <v>0</v>
      </c>
    </row>
    <row r="40" spans="1:7" ht="13.5" outlineLevel="4" thickBot="1">
      <c r="A40" s="30"/>
      <c r="B40" s="31" t="s">
        <v>13</v>
      </c>
      <c r="C40" s="32" t="s">
        <v>18</v>
      </c>
      <c r="D40" s="30"/>
      <c r="E40" s="33"/>
      <c r="F40" s="34"/>
      <c r="G40" s="34">
        <f>SUBTOTAL(9,G41:G45)</f>
        <v>0</v>
      </c>
    </row>
    <row r="41" spans="1:7" ht="22.5" outlineLevel="4">
      <c r="A41" s="84">
        <v>23</v>
      </c>
      <c r="B41" s="55" t="s">
        <v>37</v>
      </c>
      <c r="C41" s="56" t="s">
        <v>38</v>
      </c>
      <c r="D41" s="57" t="s">
        <v>16</v>
      </c>
      <c r="E41" s="85">
        <v>24.2</v>
      </c>
      <c r="F41" s="86"/>
      <c r="G41" s="91">
        <f t="shared" si="0"/>
        <v>0</v>
      </c>
    </row>
    <row r="42" spans="1:7" ht="12.75" outlineLevel="4">
      <c r="A42" s="87">
        <v>24</v>
      </c>
      <c r="B42" s="83" t="s">
        <v>39</v>
      </c>
      <c r="C42" s="72" t="s">
        <v>79</v>
      </c>
      <c r="D42" s="73" t="s">
        <v>40</v>
      </c>
      <c r="E42" s="88">
        <v>25</v>
      </c>
      <c r="F42" s="89"/>
      <c r="G42" s="90">
        <f t="shared" si="0"/>
        <v>0</v>
      </c>
    </row>
    <row r="43" spans="1:7" ht="22.5" outlineLevel="4">
      <c r="A43" s="80">
        <v>25</v>
      </c>
      <c r="B43" s="54" t="s">
        <v>41</v>
      </c>
      <c r="C43" s="52" t="s">
        <v>42</v>
      </c>
      <c r="D43" s="53" t="s">
        <v>33</v>
      </c>
      <c r="E43" s="77">
        <v>1.512</v>
      </c>
      <c r="F43" s="81"/>
      <c r="G43" s="82">
        <f t="shared" si="0"/>
        <v>0</v>
      </c>
    </row>
    <row r="44" spans="1:7" ht="12.75" outlineLevel="4">
      <c r="A44" s="87">
        <v>26</v>
      </c>
      <c r="B44" s="83" t="s">
        <v>89</v>
      </c>
      <c r="C44" s="72" t="s">
        <v>75</v>
      </c>
      <c r="D44" s="73" t="s">
        <v>16</v>
      </c>
      <c r="E44" s="88">
        <v>9.6</v>
      </c>
      <c r="F44" s="89"/>
      <c r="G44" s="90">
        <f t="shared" si="0"/>
        <v>0</v>
      </c>
    </row>
    <row r="45" spans="1:7" ht="13.5" outlineLevel="4" thickBot="1">
      <c r="A45" s="102">
        <v>27</v>
      </c>
      <c r="B45" s="103" t="s">
        <v>73</v>
      </c>
      <c r="C45" s="104" t="s">
        <v>72</v>
      </c>
      <c r="D45" s="105" t="s">
        <v>16</v>
      </c>
      <c r="E45" s="106">
        <v>9.6</v>
      </c>
      <c r="F45" s="107"/>
      <c r="G45" s="108">
        <f t="shared" si="0"/>
        <v>0</v>
      </c>
    </row>
    <row r="46" spans="1:7" ht="13.5" outlineLevel="4" thickBot="1">
      <c r="A46" s="30"/>
      <c r="B46" s="31" t="s">
        <v>13</v>
      </c>
      <c r="C46" s="32" t="s">
        <v>20</v>
      </c>
      <c r="D46" s="30"/>
      <c r="E46" s="33"/>
      <c r="F46" s="34"/>
      <c r="G46" s="34">
        <f>SUBTOTAL(9,G47:G47)</f>
        <v>0</v>
      </c>
    </row>
    <row r="47" spans="1:7" ht="23.25" outlineLevel="4" thickBot="1">
      <c r="A47" s="96">
        <v>28</v>
      </c>
      <c r="B47" s="97" t="s">
        <v>69</v>
      </c>
      <c r="C47" s="71" t="s">
        <v>70</v>
      </c>
      <c r="D47" s="98" t="s">
        <v>19</v>
      </c>
      <c r="E47" s="99">
        <v>134.59200000000001</v>
      </c>
      <c r="F47" s="100"/>
      <c r="G47" s="101">
        <f t="shared" si="0"/>
        <v>0</v>
      </c>
    </row>
    <row r="48" spans="1:7" ht="21" customHeight="1" outlineLevel="4">
      <c r="A48" s="49"/>
      <c r="B48" s="50" t="s">
        <v>13</v>
      </c>
      <c r="C48" s="41" t="s">
        <v>0</v>
      </c>
      <c r="D48" s="49"/>
      <c r="E48" s="79"/>
      <c r="F48" s="51"/>
      <c r="G48" s="42">
        <f>SUBTOTAL(9,G49:G55)</f>
        <v>0</v>
      </c>
    </row>
    <row r="49" spans="1:11" ht="13.5" outlineLevel="4" thickBot="1">
      <c r="A49" s="30"/>
      <c r="B49" s="31" t="s">
        <v>13</v>
      </c>
      <c r="C49" s="32" t="s">
        <v>21</v>
      </c>
      <c r="D49" s="30"/>
      <c r="E49" s="33"/>
      <c r="F49" s="34"/>
      <c r="G49" s="34">
        <f>SUBTOTAL(9,G50:G51)</f>
        <v>0</v>
      </c>
    </row>
    <row r="50" spans="1:11" ht="22.5" outlineLevel="4">
      <c r="A50" s="114">
        <v>29</v>
      </c>
      <c r="B50" s="55" t="s">
        <v>126</v>
      </c>
      <c r="C50" s="115" t="s">
        <v>127</v>
      </c>
      <c r="D50" s="116" t="s">
        <v>23</v>
      </c>
      <c r="E50" s="85">
        <v>1</v>
      </c>
      <c r="F50" s="117"/>
      <c r="G50" s="118">
        <f t="shared" ref="G50:G51" si="1">ROUND(E50*F50,2)</f>
        <v>0</v>
      </c>
    </row>
    <row r="51" spans="1:11" ht="23.25" outlineLevel="4" thickBot="1">
      <c r="A51" s="109">
        <v>30</v>
      </c>
      <c r="B51" s="103" t="s">
        <v>82</v>
      </c>
      <c r="C51" s="110" t="s">
        <v>22</v>
      </c>
      <c r="D51" s="111" t="s">
        <v>23</v>
      </c>
      <c r="E51" s="106">
        <v>1</v>
      </c>
      <c r="F51" s="112"/>
      <c r="G51" s="113">
        <f t="shared" si="1"/>
        <v>0</v>
      </c>
    </row>
    <row r="52" spans="1:11" ht="13.5" outlineLevel="4" thickBot="1">
      <c r="A52" s="30"/>
      <c r="B52" s="31" t="s">
        <v>13</v>
      </c>
      <c r="C52" s="32" t="s">
        <v>24</v>
      </c>
      <c r="D52" s="30"/>
      <c r="E52" s="33"/>
      <c r="F52" s="34"/>
      <c r="G52" s="34">
        <f>SUBTOTAL(9,G53:G53)</f>
        <v>0</v>
      </c>
      <c r="K52" s="183"/>
    </row>
    <row r="53" spans="1:11" ht="13.5" outlineLevel="4" thickBot="1">
      <c r="A53" s="35">
        <v>31</v>
      </c>
      <c r="B53" s="97" t="s">
        <v>81</v>
      </c>
      <c r="C53" s="36" t="s">
        <v>25</v>
      </c>
      <c r="D53" s="37" t="s">
        <v>23</v>
      </c>
      <c r="E53" s="99">
        <v>1</v>
      </c>
      <c r="F53" s="38"/>
      <c r="G53" s="40">
        <f t="shared" ref="G53" si="2">ROUND(E53*F53,2)</f>
        <v>0</v>
      </c>
    </row>
    <row r="54" spans="1:11" ht="13.5" outlineLevel="4" thickBot="1">
      <c r="A54" s="30"/>
      <c r="B54" s="31" t="s">
        <v>13</v>
      </c>
      <c r="C54" s="32" t="s">
        <v>1</v>
      </c>
      <c r="D54" s="30"/>
      <c r="E54" s="33"/>
      <c r="F54" s="34"/>
      <c r="G54" s="34">
        <f>SUBTOTAL(9,G55:G55)</f>
        <v>0</v>
      </c>
    </row>
    <row r="55" spans="1:11" ht="13.5" outlineLevel="4" thickBot="1">
      <c r="A55" s="35">
        <v>32</v>
      </c>
      <c r="B55" s="97" t="s">
        <v>80</v>
      </c>
      <c r="C55" s="71" t="s">
        <v>30</v>
      </c>
      <c r="D55" s="37" t="s">
        <v>23</v>
      </c>
      <c r="E55" s="99">
        <v>1</v>
      </c>
      <c r="F55" s="38"/>
      <c r="G55" s="40">
        <f t="shared" ref="G55" si="3">ROUND(E55*F55,2)</f>
        <v>0</v>
      </c>
    </row>
    <row r="56" spans="1:11" s="43" customFormat="1" ht="24" customHeight="1">
      <c r="A56" s="61"/>
      <c r="B56" s="62"/>
      <c r="C56" s="63" t="s">
        <v>27</v>
      </c>
      <c r="D56" s="61"/>
      <c r="E56" s="64"/>
      <c r="F56" s="65"/>
      <c r="G56" s="65">
        <f>SUBTOTAL(9,G14:G55)</f>
        <v>0</v>
      </c>
    </row>
    <row r="57" spans="1:11" ht="18.75" customHeight="1">
      <c r="A57" s="66"/>
      <c r="B57" s="67"/>
      <c r="C57" s="68" t="s">
        <v>28</v>
      </c>
      <c r="D57" s="66"/>
      <c r="E57" s="69"/>
      <c r="F57" s="70"/>
      <c r="G57" s="70">
        <f>G56*0.2</f>
        <v>0</v>
      </c>
    </row>
    <row r="58" spans="1:11" ht="18.75" customHeight="1">
      <c r="A58" s="44"/>
      <c r="B58" s="45"/>
      <c r="C58" s="46" t="s">
        <v>29</v>
      </c>
      <c r="D58" s="44"/>
      <c r="E58" s="47"/>
      <c r="F58" s="48"/>
      <c r="G58" s="48">
        <f>G56*1.2</f>
        <v>0</v>
      </c>
    </row>
  </sheetData>
  <printOptions horizontalCentered="1"/>
  <pageMargins left="0.59055118110236227" right="0.39370078740157483" top="0.78740157480314965" bottom="0.78740157480314965" header="0.39370078740157483" footer="0.39370078740157483"/>
  <pageSetup paperSize="9" scale="83" fitToHeight="0" orientation="portrait" blackAndWhite="1" r:id="rId1"/>
  <headerFooter alignWithMargins="0">
    <oddFooter>&amp;C&amp;8- &amp;P/&amp;N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DDD5A-16AC-48B9-B185-C142ED232557}">
  <sheetPr>
    <tabColor rgb="FF92D050"/>
    <outlinePr summaryBelow="0" showOutlineSymbols="0"/>
    <pageSetUpPr fitToPage="1"/>
  </sheetPr>
  <dimension ref="A1:G74"/>
  <sheetViews>
    <sheetView showGridLines="0" showZeros="0" showOutlineSymbols="0" zoomScaleNormal="100" workbookViewId="0">
      <pane ySplit="13" topLeftCell="A50" activePane="bottomLeft" state="frozen"/>
      <selection pane="bottomLeft" activeCell="B9" sqref="B9"/>
    </sheetView>
  </sheetViews>
  <sheetFormatPr defaultRowHeight="11.25" customHeight="1" outlineLevelRow="4"/>
  <cols>
    <col min="1" max="1" width="5.7109375" style="26" customWidth="1"/>
    <col min="2" max="2" width="11.7109375" style="7" customWidth="1"/>
    <col min="3" max="3" width="55.7109375" style="27" customWidth="1"/>
    <col min="4" max="4" width="4.7109375" style="26" customWidth="1"/>
    <col min="5" max="5" width="10.7109375" style="28" customWidth="1"/>
    <col min="6" max="6" width="10.7109375" style="29" customWidth="1"/>
    <col min="7" max="7" width="13.7109375" style="29" customWidth="1"/>
    <col min="8" max="218" width="11.42578125" style="7" customWidth="1"/>
    <col min="219" max="16384" width="9.140625" style="7"/>
  </cols>
  <sheetData>
    <row r="1" spans="1:7" ht="18" customHeight="1">
      <c r="A1" s="1" t="s">
        <v>26</v>
      </c>
      <c r="B1" s="2"/>
      <c r="C1" s="3"/>
      <c r="D1" s="4"/>
      <c r="E1" s="5"/>
      <c r="F1" s="6"/>
      <c r="G1" s="6"/>
    </row>
    <row r="2" spans="1:7" ht="11.25" customHeight="1">
      <c r="A2" s="8" t="s">
        <v>156</v>
      </c>
      <c r="B2" s="9"/>
      <c r="C2" s="39"/>
      <c r="D2" s="11"/>
      <c r="E2" s="12"/>
      <c r="F2" s="13"/>
      <c r="G2" s="13"/>
    </row>
    <row r="3" spans="1:7" ht="11.25" customHeight="1">
      <c r="A3" s="8" t="s">
        <v>157</v>
      </c>
      <c r="B3" s="9"/>
      <c r="C3" s="39"/>
      <c r="D3" s="11"/>
      <c r="E3" s="12"/>
      <c r="F3" s="13"/>
      <c r="G3" s="13"/>
    </row>
    <row r="4" spans="1:7" ht="11.25" customHeight="1">
      <c r="A4" s="8" t="s">
        <v>2</v>
      </c>
      <c r="B4" s="9"/>
      <c r="C4" s="10" t="s">
        <v>13</v>
      </c>
      <c r="D4" s="11"/>
      <c r="E4" s="12"/>
      <c r="F4" s="13"/>
      <c r="G4" s="13"/>
    </row>
    <row r="5" spans="1:7" ht="11.25" customHeight="1">
      <c r="A5" s="9" t="s">
        <v>7</v>
      </c>
      <c r="B5" s="9"/>
      <c r="C5" s="10" t="s">
        <v>13</v>
      </c>
      <c r="D5" s="11"/>
      <c r="E5" s="12"/>
      <c r="F5" s="13"/>
      <c r="G5" s="13"/>
    </row>
    <row r="6" spans="1:7" ht="5.25" customHeight="1">
      <c r="A6" s="9"/>
      <c r="B6" s="9"/>
      <c r="C6" s="10"/>
      <c r="D6" s="11"/>
      <c r="E6" s="12"/>
      <c r="F6" s="13"/>
      <c r="G6" s="13"/>
    </row>
    <row r="7" spans="1:7" ht="11.25" customHeight="1">
      <c r="A7" s="9" t="s">
        <v>53</v>
      </c>
      <c r="B7" s="9"/>
      <c r="C7" s="10"/>
      <c r="D7" s="11"/>
      <c r="E7" s="12"/>
      <c r="F7" s="13"/>
      <c r="G7" s="13"/>
    </row>
    <row r="8" spans="1:7" ht="11.25" customHeight="1">
      <c r="A8" s="9" t="s">
        <v>3</v>
      </c>
      <c r="B8" s="9"/>
      <c r="C8" s="10"/>
      <c r="D8" s="11"/>
      <c r="E8" s="12"/>
      <c r="F8" s="13"/>
      <c r="G8" s="13"/>
    </row>
    <row r="9" spans="1:7" ht="11.25" customHeight="1">
      <c r="A9" s="9" t="s">
        <v>4</v>
      </c>
      <c r="B9" s="185"/>
      <c r="C9" s="10"/>
      <c r="D9" s="11"/>
      <c r="E9" s="12"/>
      <c r="F9" s="13"/>
      <c r="G9" s="13"/>
    </row>
    <row r="10" spans="1:7" ht="6" customHeight="1" thickBot="1">
      <c r="A10" s="4"/>
      <c r="B10" s="2"/>
      <c r="C10" s="3"/>
      <c r="D10" s="4"/>
      <c r="E10" s="5"/>
      <c r="F10" s="6"/>
      <c r="G10" s="6"/>
    </row>
    <row r="11" spans="1:7" ht="21.75" customHeight="1">
      <c r="A11" s="14" t="s">
        <v>8</v>
      </c>
      <c r="B11" s="15" t="s">
        <v>9</v>
      </c>
      <c r="C11" s="15" t="s">
        <v>5</v>
      </c>
      <c r="D11" s="15" t="s">
        <v>10</v>
      </c>
      <c r="E11" s="15" t="s">
        <v>11</v>
      </c>
      <c r="F11" s="15" t="s">
        <v>12</v>
      </c>
      <c r="G11" s="16" t="s">
        <v>6</v>
      </c>
    </row>
    <row r="12" spans="1:7" ht="11.25" customHeight="1" thickBot="1">
      <c r="A12" s="17">
        <v>1</v>
      </c>
      <c r="B12" s="18">
        <v>2</v>
      </c>
      <c r="C12" s="19">
        <v>3</v>
      </c>
      <c r="D12" s="18">
        <v>4</v>
      </c>
      <c r="E12" s="18">
        <v>5</v>
      </c>
      <c r="F12" s="18">
        <v>6</v>
      </c>
      <c r="G12" s="20">
        <v>7</v>
      </c>
    </row>
    <row r="13" spans="1:7" ht="3.75" customHeight="1">
      <c r="A13" s="21"/>
      <c r="B13" s="22"/>
      <c r="C13" s="23"/>
      <c r="D13" s="21"/>
      <c r="E13" s="24"/>
      <c r="F13" s="25"/>
      <c r="G13" s="25"/>
    </row>
    <row r="14" spans="1:7" ht="21" customHeight="1" outlineLevel="4">
      <c r="A14" s="92"/>
      <c r="B14" s="93" t="s">
        <v>13</v>
      </c>
      <c r="C14" s="41" t="s">
        <v>125</v>
      </c>
      <c r="D14" s="92"/>
      <c r="E14" s="94"/>
      <c r="F14" s="42"/>
      <c r="G14" s="42">
        <f>SUBTOTAL(9,G15:G63)</f>
        <v>0</v>
      </c>
    </row>
    <row r="15" spans="1:7" ht="13.5" outlineLevel="4" thickBot="1">
      <c r="A15" s="30"/>
      <c r="B15" s="31" t="s">
        <v>13</v>
      </c>
      <c r="C15" s="32" t="s">
        <v>14</v>
      </c>
      <c r="D15" s="30"/>
      <c r="E15" s="33"/>
      <c r="F15" s="34"/>
      <c r="G15" s="34">
        <f>SUBTOTAL(9,G16:G36)</f>
        <v>0</v>
      </c>
    </row>
    <row r="16" spans="1:7" ht="12.75" outlineLevel="4">
      <c r="A16" s="84">
        <v>1</v>
      </c>
      <c r="B16" s="55">
        <v>112101101</v>
      </c>
      <c r="C16" s="56" t="s">
        <v>158</v>
      </c>
      <c r="D16" s="57" t="s">
        <v>40</v>
      </c>
      <c r="E16" s="85">
        <v>2</v>
      </c>
      <c r="F16" s="86"/>
      <c r="G16" s="91">
        <f t="shared" ref="G16:G17" si="0">ROUND(E16*F16,2)</f>
        <v>0</v>
      </c>
    </row>
    <row r="17" spans="1:7" ht="12.75" outlineLevel="4">
      <c r="A17" s="87">
        <v>2</v>
      </c>
      <c r="B17" s="83">
        <v>112201101</v>
      </c>
      <c r="C17" s="72" t="s">
        <v>132</v>
      </c>
      <c r="D17" s="73" t="s">
        <v>40</v>
      </c>
      <c r="E17" s="88">
        <v>2</v>
      </c>
      <c r="F17" s="89"/>
      <c r="G17" s="90">
        <f t="shared" si="0"/>
        <v>0</v>
      </c>
    </row>
    <row r="18" spans="1:7" ht="22.5" outlineLevel="4">
      <c r="A18" s="80">
        <v>3</v>
      </c>
      <c r="B18" s="54" t="s">
        <v>117</v>
      </c>
      <c r="C18" s="52" t="s">
        <v>118</v>
      </c>
      <c r="D18" s="53" t="s">
        <v>15</v>
      </c>
      <c r="E18" s="77">
        <v>4.7</v>
      </c>
      <c r="F18" s="81"/>
      <c r="G18" s="82">
        <f t="shared" ref="G18" si="1">ROUND(E18*F18,2)</f>
        <v>0</v>
      </c>
    </row>
    <row r="19" spans="1:7" ht="22.5" outlineLevel="4">
      <c r="A19" s="87">
        <v>4</v>
      </c>
      <c r="B19" s="54" t="s">
        <v>115</v>
      </c>
      <c r="C19" s="52" t="s">
        <v>116</v>
      </c>
      <c r="D19" s="53" t="s">
        <v>15</v>
      </c>
      <c r="E19" s="77">
        <v>4.7</v>
      </c>
      <c r="F19" s="89"/>
      <c r="G19" s="90">
        <f t="shared" ref="G19:G63" si="2">ROUND(E19*F19,2)</f>
        <v>0</v>
      </c>
    </row>
    <row r="20" spans="1:7" ht="12.75" outlineLevel="4">
      <c r="A20" s="87">
        <v>5</v>
      </c>
      <c r="B20" s="54" t="s">
        <v>88</v>
      </c>
      <c r="C20" s="52" t="s">
        <v>76</v>
      </c>
      <c r="D20" s="53" t="s">
        <v>16</v>
      </c>
      <c r="E20" s="77">
        <v>31.2</v>
      </c>
      <c r="F20" s="89"/>
      <c r="G20" s="90">
        <f t="shared" si="2"/>
        <v>0</v>
      </c>
    </row>
    <row r="21" spans="1:7" ht="12.75" outlineLevel="4">
      <c r="A21" s="87">
        <v>6</v>
      </c>
      <c r="B21" s="54" t="s">
        <v>121</v>
      </c>
      <c r="C21" s="52" t="s">
        <v>122</v>
      </c>
      <c r="D21" s="53" t="s">
        <v>16</v>
      </c>
      <c r="E21" s="77">
        <v>12</v>
      </c>
      <c r="F21" s="89"/>
      <c r="G21" s="90">
        <f t="shared" si="2"/>
        <v>0</v>
      </c>
    </row>
    <row r="22" spans="1:7" ht="22.5" outlineLevel="4">
      <c r="A22" s="87">
        <v>7</v>
      </c>
      <c r="B22" s="54" t="s">
        <v>86</v>
      </c>
      <c r="C22" s="52" t="s">
        <v>87</v>
      </c>
      <c r="D22" s="53" t="s">
        <v>33</v>
      </c>
      <c r="E22" s="77">
        <v>17</v>
      </c>
      <c r="F22" s="89"/>
      <c r="G22" s="90">
        <f t="shared" si="2"/>
        <v>0</v>
      </c>
    </row>
    <row r="23" spans="1:7" ht="12.75" outlineLevel="4">
      <c r="A23" s="87">
        <v>8</v>
      </c>
      <c r="B23" s="54" t="s">
        <v>52</v>
      </c>
      <c r="C23" s="52" t="s">
        <v>51</v>
      </c>
      <c r="D23" s="53" t="s">
        <v>33</v>
      </c>
      <c r="E23" s="77">
        <v>68.02</v>
      </c>
      <c r="F23" s="89"/>
      <c r="G23" s="90">
        <f t="shared" si="2"/>
        <v>0</v>
      </c>
    </row>
    <row r="24" spans="1:7" ht="12.75" outlineLevel="4">
      <c r="A24" s="80">
        <v>9</v>
      </c>
      <c r="B24" s="54" t="s">
        <v>43</v>
      </c>
      <c r="C24" s="52" t="s">
        <v>83</v>
      </c>
      <c r="D24" s="53" t="s">
        <v>33</v>
      </c>
      <c r="E24" s="77">
        <v>68.02</v>
      </c>
      <c r="F24" s="81"/>
      <c r="G24" s="82">
        <f t="shared" si="2"/>
        <v>0</v>
      </c>
    </row>
    <row r="25" spans="1:7" ht="12.75" outlineLevel="4">
      <c r="A25" s="80">
        <v>10</v>
      </c>
      <c r="B25" s="54" t="s">
        <v>90</v>
      </c>
      <c r="C25" s="52" t="s">
        <v>91</v>
      </c>
      <c r="D25" s="53" t="s">
        <v>33</v>
      </c>
      <c r="E25" s="77">
        <v>8.5</v>
      </c>
      <c r="F25" s="81"/>
      <c r="G25" s="82">
        <f t="shared" si="2"/>
        <v>0</v>
      </c>
    </row>
    <row r="26" spans="1:7" ht="22.5" outlineLevel="4">
      <c r="A26" s="80">
        <v>11</v>
      </c>
      <c r="B26" s="54" t="s">
        <v>45</v>
      </c>
      <c r="C26" s="52" t="s">
        <v>98</v>
      </c>
      <c r="D26" s="53" t="s">
        <v>33</v>
      </c>
      <c r="E26" s="77">
        <v>76.52</v>
      </c>
      <c r="F26" s="81"/>
      <c r="G26" s="82">
        <f t="shared" si="2"/>
        <v>0</v>
      </c>
    </row>
    <row r="27" spans="1:7" ht="22.5" outlineLevel="4">
      <c r="A27" s="80">
        <v>12</v>
      </c>
      <c r="B27" s="54" t="s">
        <v>46</v>
      </c>
      <c r="C27" s="52" t="s">
        <v>99</v>
      </c>
      <c r="D27" s="53" t="s">
        <v>33</v>
      </c>
      <c r="E27" s="77">
        <v>535.64</v>
      </c>
      <c r="F27" s="81"/>
      <c r="G27" s="82">
        <f t="shared" si="2"/>
        <v>0</v>
      </c>
    </row>
    <row r="28" spans="1:7" ht="12.75" outlineLevel="4">
      <c r="A28" s="80">
        <v>13</v>
      </c>
      <c r="B28" s="54">
        <v>162601411</v>
      </c>
      <c r="C28" s="52" t="s">
        <v>133</v>
      </c>
      <c r="D28" s="53" t="s">
        <v>40</v>
      </c>
      <c r="E28" s="77">
        <v>2</v>
      </c>
      <c r="F28" s="81"/>
      <c r="G28" s="82">
        <f t="shared" si="2"/>
        <v>0</v>
      </c>
    </row>
    <row r="29" spans="1:7" ht="22.5" outlineLevel="4">
      <c r="A29" s="80">
        <v>14</v>
      </c>
      <c r="B29" s="54">
        <v>162601421</v>
      </c>
      <c r="C29" s="52" t="s">
        <v>134</v>
      </c>
      <c r="D29" s="53" t="s">
        <v>40</v>
      </c>
      <c r="E29" s="77">
        <v>14</v>
      </c>
      <c r="F29" s="81"/>
      <c r="G29" s="82">
        <f t="shared" si="2"/>
        <v>0</v>
      </c>
    </row>
    <row r="30" spans="1:7" ht="12.75" outlineLevel="4">
      <c r="A30" s="80">
        <v>15</v>
      </c>
      <c r="B30" s="54" t="s">
        <v>96</v>
      </c>
      <c r="C30" s="52" t="s">
        <v>97</v>
      </c>
      <c r="D30" s="53" t="s">
        <v>33</v>
      </c>
      <c r="E30" s="77">
        <v>8.5</v>
      </c>
      <c r="F30" s="81"/>
      <c r="G30" s="82">
        <f t="shared" si="2"/>
        <v>0</v>
      </c>
    </row>
    <row r="31" spans="1:7" ht="12.75" outlineLevel="4">
      <c r="A31" s="80">
        <v>16</v>
      </c>
      <c r="B31" s="54" t="s">
        <v>47</v>
      </c>
      <c r="C31" s="52" t="s">
        <v>48</v>
      </c>
      <c r="D31" s="53" t="s">
        <v>33</v>
      </c>
      <c r="E31" s="77">
        <v>76.52</v>
      </c>
      <c r="F31" s="81"/>
      <c r="G31" s="82">
        <f t="shared" si="2"/>
        <v>0</v>
      </c>
    </row>
    <row r="32" spans="1:7" ht="12.75" outlineLevel="4">
      <c r="A32" s="80">
        <v>17</v>
      </c>
      <c r="B32" s="54" t="s">
        <v>49</v>
      </c>
      <c r="C32" s="52" t="s">
        <v>50</v>
      </c>
      <c r="D32" s="53" t="s">
        <v>33</v>
      </c>
      <c r="E32" s="77">
        <v>76.52</v>
      </c>
      <c r="F32" s="81"/>
      <c r="G32" s="82">
        <f t="shared" si="2"/>
        <v>0</v>
      </c>
    </row>
    <row r="33" spans="1:7" ht="12.75" outlineLevel="4">
      <c r="A33" s="80">
        <v>18</v>
      </c>
      <c r="B33" s="54">
        <v>180402111</v>
      </c>
      <c r="C33" s="52" t="s">
        <v>54</v>
      </c>
      <c r="D33" s="53" t="s">
        <v>15</v>
      </c>
      <c r="E33" s="77">
        <v>31</v>
      </c>
      <c r="F33" s="81"/>
      <c r="G33" s="82">
        <f t="shared" si="2"/>
        <v>0</v>
      </c>
    </row>
    <row r="34" spans="1:7" ht="12.75" outlineLevel="4">
      <c r="A34" s="80">
        <v>19</v>
      </c>
      <c r="B34" s="95" t="s">
        <v>55</v>
      </c>
      <c r="C34" s="52" t="s">
        <v>56</v>
      </c>
      <c r="D34" s="53" t="s">
        <v>57</v>
      </c>
      <c r="E34" s="77">
        <v>1.2</v>
      </c>
      <c r="F34" s="81"/>
      <c r="G34" s="82">
        <f t="shared" si="2"/>
        <v>0</v>
      </c>
    </row>
    <row r="35" spans="1:7" ht="12.75" outlineLevel="4">
      <c r="A35" s="80">
        <v>20</v>
      </c>
      <c r="B35" s="54" t="s">
        <v>31</v>
      </c>
      <c r="C35" s="52" t="s">
        <v>32</v>
      </c>
      <c r="D35" s="53" t="s">
        <v>15</v>
      </c>
      <c r="E35" s="77">
        <v>55</v>
      </c>
      <c r="F35" s="81"/>
      <c r="G35" s="82">
        <f t="shared" si="2"/>
        <v>0</v>
      </c>
    </row>
    <row r="36" spans="1:7" ht="13.5" outlineLevel="4" thickBot="1">
      <c r="A36" s="76">
        <v>21</v>
      </c>
      <c r="B36" s="58" t="s">
        <v>58</v>
      </c>
      <c r="C36" s="59" t="s">
        <v>59</v>
      </c>
      <c r="D36" s="60" t="s">
        <v>15</v>
      </c>
      <c r="E36" s="78">
        <v>31</v>
      </c>
      <c r="F36" s="74"/>
      <c r="G36" s="75">
        <f t="shared" si="2"/>
        <v>0</v>
      </c>
    </row>
    <row r="37" spans="1:7" ht="13.5" outlineLevel="4" thickBot="1">
      <c r="A37" s="30"/>
      <c r="B37" s="31" t="s">
        <v>13</v>
      </c>
      <c r="C37" s="32" t="s">
        <v>34</v>
      </c>
      <c r="D37" s="30"/>
      <c r="E37" s="33"/>
      <c r="F37" s="34"/>
      <c r="G37" s="34">
        <f>SUBTOTAL(9,G38:G39)</f>
        <v>0</v>
      </c>
    </row>
    <row r="38" spans="1:7" ht="22.5" outlineLevel="4">
      <c r="A38" s="84">
        <v>22</v>
      </c>
      <c r="B38" s="55" t="s">
        <v>60</v>
      </c>
      <c r="C38" s="56" t="s">
        <v>35</v>
      </c>
      <c r="D38" s="57" t="s">
        <v>15</v>
      </c>
      <c r="E38" s="85">
        <v>152.63999999999999</v>
      </c>
      <c r="F38" s="86"/>
      <c r="G38" s="91">
        <f t="shared" si="2"/>
        <v>0</v>
      </c>
    </row>
    <row r="39" spans="1:7" ht="13.5" outlineLevel="4" thickBot="1">
      <c r="A39" s="76">
        <v>23</v>
      </c>
      <c r="B39" s="58" t="s">
        <v>61</v>
      </c>
      <c r="C39" s="59" t="s">
        <v>36</v>
      </c>
      <c r="D39" s="60" t="s">
        <v>15</v>
      </c>
      <c r="E39" s="78">
        <v>160.27199999999999</v>
      </c>
      <c r="F39" s="74"/>
      <c r="G39" s="75">
        <f t="shared" si="2"/>
        <v>0</v>
      </c>
    </row>
    <row r="40" spans="1:7" ht="13.5" outlineLevel="4" thickBot="1">
      <c r="A40" s="30"/>
      <c r="B40" s="31" t="s">
        <v>13</v>
      </c>
      <c r="C40" s="32" t="s">
        <v>17</v>
      </c>
      <c r="D40" s="30"/>
      <c r="E40" s="33"/>
      <c r="F40" s="34"/>
      <c r="G40" s="34">
        <f>SUBTOTAL(9,G41:G48)</f>
        <v>0</v>
      </c>
    </row>
    <row r="41" spans="1:7" ht="12.75" outlineLevel="4">
      <c r="A41" s="84">
        <v>24</v>
      </c>
      <c r="B41" s="55" t="s">
        <v>62</v>
      </c>
      <c r="C41" s="56" t="s">
        <v>112</v>
      </c>
      <c r="D41" s="57" t="s">
        <v>15</v>
      </c>
      <c r="E41" s="85">
        <v>152.63999999999999</v>
      </c>
      <c r="F41" s="86"/>
      <c r="G41" s="91">
        <f t="shared" si="2"/>
        <v>0</v>
      </c>
    </row>
    <row r="42" spans="1:7" ht="12.75" outlineLevel="4">
      <c r="A42" s="87">
        <v>25</v>
      </c>
      <c r="B42" s="83" t="s">
        <v>129</v>
      </c>
      <c r="C42" s="72" t="s">
        <v>128</v>
      </c>
      <c r="D42" s="73" t="s">
        <v>15</v>
      </c>
      <c r="E42" s="88">
        <v>152.63999999999999</v>
      </c>
      <c r="F42" s="89"/>
      <c r="G42" s="90">
        <f t="shared" si="2"/>
        <v>0</v>
      </c>
    </row>
    <row r="43" spans="1:7" ht="12.75" outlineLevel="4">
      <c r="A43" s="80">
        <v>26</v>
      </c>
      <c r="B43" s="54" t="s">
        <v>67</v>
      </c>
      <c r="C43" s="52" t="s">
        <v>68</v>
      </c>
      <c r="D43" s="53" t="s">
        <v>15</v>
      </c>
      <c r="E43" s="77">
        <v>152.63999999999999</v>
      </c>
      <c r="F43" s="81"/>
      <c r="G43" s="82">
        <f t="shared" si="2"/>
        <v>0</v>
      </c>
    </row>
    <row r="44" spans="1:7" ht="22.5" outlineLevel="4">
      <c r="A44" s="80">
        <v>27</v>
      </c>
      <c r="B44" s="54" t="s">
        <v>102</v>
      </c>
      <c r="C44" s="52" t="s">
        <v>103</v>
      </c>
      <c r="D44" s="53" t="s">
        <v>15</v>
      </c>
      <c r="E44" s="88">
        <v>4.7</v>
      </c>
      <c r="F44" s="81"/>
      <c r="G44" s="82">
        <f t="shared" si="2"/>
        <v>0</v>
      </c>
    </row>
    <row r="45" spans="1:7" ht="22.5" outlineLevel="4">
      <c r="A45" s="80">
        <v>28</v>
      </c>
      <c r="B45" s="54" t="s">
        <v>101</v>
      </c>
      <c r="C45" s="52" t="s">
        <v>100</v>
      </c>
      <c r="D45" s="53" t="s">
        <v>15</v>
      </c>
      <c r="E45" s="77">
        <v>4.7</v>
      </c>
      <c r="F45" s="81"/>
      <c r="G45" s="82">
        <f t="shared" si="2"/>
        <v>0</v>
      </c>
    </row>
    <row r="46" spans="1:7" ht="22.5" outlineLevel="4">
      <c r="A46" s="80">
        <v>29</v>
      </c>
      <c r="B46" s="83" t="s">
        <v>63</v>
      </c>
      <c r="C46" s="72" t="s">
        <v>64</v>
      </c>
      <c r="D46" s="73" t="s">
        <v>15</v>
      </c>
      <c r="E46" s="88">
        <v>152.63999999999999</v>
      </c>
      <c r="F46" s="81"/>
      <c r="G46" s="82">
        <f t="shared" si="2"/>
        <v>0</v>
      </c>
    </row>
    <row r="47" spans="1:7" ht="12.75" outlineLevel="4">
      <c r="A47" s="80">
        <v>30</v>
      </c>
      <c r="B47" s="54" t="s">
        <v>65</v>
      </c>
      <c r="C47" s="52" t="s">
        <v>66</v>
      </c>
      <c r="D47" s="53" t="s">
        <v>40</v>
      </c>
      <c r="E47" s="77">
        <v>642.36</v>
      </c>
      <c r="F47" s="81"/>
      <c r="G47" s="82">
        <f t="shared" si="2"/>
        <v>0</v>
      </c>
    </row>
    <row r="48" spans="1:7" ht="13.5" outlineLevel="4" thickBot="1">
      <c r="A48" s="76">
        <v>31</v>
      </c>
      <c r="B48" s="58" t="s">
        <v>114</v>
      </c>
      <c r="C48" s="59" t="s">
        <v>113</v>
      </c>
      <c r="D48" s="60" t="s">
        <v>15</v>
      </c>
      <c r="E48" s="78">
        <v>152.63999999999999</v>
      </c>
      <c r="F48" s="74"/>
      <c r="G48" s="75">
        <f t="shared" si="2"/>
        <v>0</v>
      </c>
    </row>
    <row r="49" spans="1:7" ht="13.5" outlineLevel="4" thickBot="1">
      <c r="A49" s="30"/>
      <c r="B49" s="31" t="s">
        <v>13</v>
      </c>
      <c r="C49" s="32" t="s">
        <v>18</v>
      </c>
      <c r="D49" s="30"/>
      <c r="E49" s="33"/>
      <c r="F49" s="34"/>
      <c r="G49" s="34">
        <f>SUBTOTAL(9,G50:G61)</f>
        <v>0</v>
      </c>
    </row>
    <row r="50" spans="1:7" ht="22.5" outlineLevel="4">
      <c r="A50" s="84">
        <v>32</v>
      </c>
      <c r="B50" s="55" t="s">
        <v>77</v>
      </c>
      <c r="C50" s="56" t="s">
        <v>78</v>
      </c>
      <c r="D50" s="57" t="s">
        <v>16</v>
      </c>
      <c r="E50" s="85">
        <v>31.2</v>
      </c>
      <c r="F50" s="86"/>
      <c r="G50" s="91">
        <f t="shared" si="2"/>
        <v>0</v>
      </c>
    </row>
    <row r="51" spans="1:7" ht="22.5" outlineLevel="4">
      <c r="A51" s="87">
        <v>33</v>
      </c>
      <c r="B51" s="83" t="s">
        <v>37</v>
      </c>
      <c r="C51" s="72" t="s">
        <v>38</v>
      </c>
      <c r="D51" s="73" t="s">
        <v>16</v>
      </c>
      <c r="E51" s="88">
        <v>66.400000000000006</v>
      </c>
      <c r="F51" s="89"/>
      <c r="G51" s="90">
        <f t="shared" si="2"/>
        <v>0</v>
      </c>
    </row>
    <row r="52" spans="1:7" ht="12.75" outlineLevel="4">
      <c r="A52" s="87">
        <v>34</v>
      </c>
      <c r="B52" s="83" t="s">
        <v>39</v>
      </c>
      <c r="C52" s="72" t="s">
        <v>79</v>
      </c>
      <c r="D52" s="73" t="s">
        <v>40</v>
      </c>
      <c r="E52" s="88">
        <v>98.6</v>
      </c>
      <c r="F52" s="89"/>
      <c r="G52" s="90">
        <f t="shared" si="2"/>
        <v>0</v>
      </c>
    </row>
    <row r="53" spans="1:7" ht="22.5" outlineLevel="4">
      <c r="A53" s="80">
        <v>35</v>
      </c>
      <c r="B53" s="54" t="s">
        <v>41</v>
      </c>
      <c r="C53" s="52" t="s">
        <v>42</v>
      </c>
      <c r="D53" s="53" t="s">
        <v>33</v>
      </c>
      <c r="E53" s="77">
        <v>6.1</v>
      </c>
      <c r="F53" s="81"/>
      <c r="G53" s="82">
        <f t="shared" si="2"/>
        <v>0</v>
      </c>
    </row>
    <row r="54" spans="1:7" ht="12.75" outlineLevel="4">
      <c r="A54" s="87">
        <v>36</v>
      </c>
      <c r="B54" s="54" t="s">
        <v>119</v>
      </c>
      <c r="C54" s="52" t="s">
        <v>120</v>
      </c>
      <c r="D54" s="53" t="s">
        <v>16</v>
      </c>
      <c r="E54" s="88">
        <v>31.2</v>
      </c>
      <c r="F54" s="89"/>
      <c r="G54" s="90">
        <f t="shared" si="2"/>
        <v>0</v>
      </c>
    </row>
    <row r="55" spans="1:7" ht="12.75" outlineLevel="4">
      <c r="A55" s="87">
        <v>37</v>
      </c>
      <c r="B55" s="83" t="s">
        <v>89</v>
      </c>
      <c r="C55" s="72" t="s">
        <v>75</v>
      </c>
      <c r="D55" s="73" t="s">
        <v>16</v>
      </c>
      <c r="E55" s="88">
        <v>31.2</v>
      </c>
      <c r="F55" s="89"/>
      <c r="G55" s="90">
        <f t="shared" si="2"/>
        <v>0</v>
      </c>
    </row>
    <row r="56" spans="1:7" ht="12.75" outlineLevel="4">
      <c r="A56" s="87">
        <v>38</v>
      </c>
      <c r="B56" s="83" t="s">
        <v>74</v>
      </c>
      <c r="C56" s="72" t="s">
        <v>71</v>
      </c>
      <c r="D56" s="73" t="s">
        <v>16</v>
      </c>
      <c r="E56" s="88">
        <v>31.2</v>
      </c>
      <c r="F56" s="89"/>
      <c r="G56" s="90">
        <f t="shared" si="2"/>
        <v>0</v>
      </c>
    </row>
    <row r="57" spans="1:7" ht="12.75" outlineLevel="4">
      <c r="A57" s="87">
        <v>39</v>
      </c>
      <c r="B57" s="83" t="s">
        <v>73</v>
      </c>
      <c r="C57" s="72" t="s">
        <v>72</v>
      </c>
      <c r="D57" s="73" t="s">
        <v>16</v>
      </c>
      <c r="E57" s="88">
        <v>31.2</v>
      </c>
      <c r="F57" s="89"/>
      <c r="G57" s="90">
        <f t="shared" si="2"/>
        <v>0</v>
      </c>
    </row>
    <row r="58" spans="1:7" ht="12.75" outlineLevel="4">
      <c r="A58" s="87">
        <v>40</v>
      </c>
      <c r="B58" s="83" t="s">
        <v>105</v>
      </c>
      <c r="C58" s="72" t="s">
        <v>104</v>
      </c>
      <c r="D58" s="73" t="s">
        <v>33</v>
      </c>
      <c r="E58" s="88">
        <v>1.6</v>
      </c>
      <c r="F58" s="89"/>
      <c r="G58" s="90">
        <f t="shared" si="2"/>
        <v>0</v>
      </c>
    </row>
    <row r="59" spans="1:7" ht="12.75" outlineLevel="4">
      <c r="A59" s="87">
        <v>41</v>
      </c>
      <c r="B59" s="83" t="s">
        <v>109</v>
      </c>
      <c r="C59" s="72" t="s">
        <v>106</v>
      </c>
      <c r="D59" s="73" t="s">
        <v>19</v>
      </c>
      <c r="E59" s="88">
        <v>8.6170000000000009</v>
      </c>
      <c r="F59" s="89"/>
      <c r="G59" s="90">
        <f t="shared" si="2"/>
        <v>0</v>
      </c>
    </row>
    <row r="60" spans="1:7" ht="12.75" outlineLevel="4">
      <c r="A60" s="87">
        <v>42</v>
      </c>
      <c r="B60" s="83" t="s">
        <v>110</v>
      </c>
      <c r="C60" s="72" t="s">
        <v>107</v>
      </c>
      <c r="D60" s="73" t="s">
        <v>19</v>
      </c>
      <c r="E60" s="88">
        <v>206.80800000000002</v>
      </c>
      <c r="F60" s="89"/>
      <c r="G60" s="90">
        <f t="shared" si="2"/>
        <v>0</v>
      </c>
    </row>
    <row r="61" spans="1:7" ht="23.25" outlineLevel="4" thickBot="1">
      <c r="A61" s="102">
        <v>43</v>
      </c>
      <c r="B61" s="103" t="s">
        <v>111</v>
      </c>
      <c r="C61" s="104" t="s">
        <v>108</v>
      </c>
      <c r="D61" s="105" t="s">
        <v>19</v>
      </c>
      <c r="E61" s="106">
        <v>8.6170000000000009</v>
      </c>
      <c r="F61" s="107"/>
      <c r="G61" s="108">
        <f t="shared" si="2"/>
        <v>0</v>
      </c>
    </row>
    <row r="62" spans="1:7" ht="13.5" outlineLevel="4" thickBot="1">
      <c r="A62" s="30"/>
      <c r="B62" s="31" t="s">
        <v>13</v>
      </c>
      <c r="C62" s="32" t="s">
        <v>20</v>
      </c>
      <c r="D62" s="30"/>
      <c r="E62" s="33"/>
      <c r="F62" s="34"/>
      <c r="G62" s="34">
        <f>SUBTOTAL(9,G63:G63)</f>
        <v>0</v>
      </c>
    </row>
    <row r="63" spans="1:7" ht="23.25" outlineLevel="4" thickBot="1">
      <c r="A63" s="96">
        <v>44</v>
      </c>
      <c r="B63" s="97" t="s">
        <v>69</v>
      </c>
      <c r="C63" s="71" t="s">
        <v>70</v>
      </c>
      <c r="D63" s="98" t="s">
        <v>19</v>
      </c>
      <c r="E63" s="99">
        <v>293.06799999999998</v>
      </c>
      <c r="F63" s="100"/>
      <c r="G63" s="101">
        <f t="shared" si="2"/>
        <v>0</v>
      </c>
    </row>
    <row r="64" spans="1:7" ht="21" customHeight="1" outlineLevel="4">
      <c r="A64" s="49"/>
      <c r="B64" s="50" t="s">
        <v>13</v>
      </c>
      <c r="C64" s="41" t="s">
        <v>0</v>
      </c>
      <c r="D64" s="49"/>
      <c r="E64" s="79"/>
      <c r="F64" s="51"/>
      <c r="G64" s="42">
        <f>SUBTOTAL(9,G65:G71)</f>
        <v>0</v>
      </c>
    </row>
    <row r="65" spans="1:7" ht="13.5" outlineLevel="4" thickBot="1">
      <c r="A65" s="30"/>
      <c r="B65" s="31" t="s">
        <v>13</v>
      </c>
      <c r="C65" s="32" t="s">
        <v>21</v>
      </c>
      <c r="D65" s="30"/>
      <c r="E65" s="33"/>
      <c r="F65" s="34"/>
      <c r="G65" s="34">
        <f>SUBTOTAL(9,G66:G67)</f>
        <v>0</v>
      </c>
    </row>
    <row r="66" spans="1:7" ht="22.5" outlineLevel="4">
      <c r="A66" s="114">
        <v>45</v>
      </c>
      <c r="B66" s="55" t="s">
        <v>126</v>
      </c>
      <c r="C66" s="115" t="s">
        <v>127</v>
      </c>
      <c r="D66" s="116" t="s">
        <v>23</v>
      </c>
      <c r="E66" s="85">
        <v>1</v>
      </c>
      <c r="F66" s="117"/>
      <c r="G66" s="118">
        <f t="shared" ref="G66:G67" si="3">ROUND(E66*F66,2)</f>
        <v>0</v>
      </c>
    </row>
    <row r="67" spans="1:7" ht="23.25" outlineLevel="4" thickBot="1">
      <c r="A67" s="109">
        <v>46</v>
      </c>
      <c r="B67" s="103" t="s">
        <v>82</v>
      </c>
      <c r="C67" s="110" t="s">
        <v>22</v>
      </c>
      <c r="D67" s="111" t="s">
        <v>23</v>
      </c>
      <c r="E67" s="106">
        <v>1</v>
      </c>
      <c r="F67" s="112"/>
      <c r="G67" s="113">
        <f t="shared" si="3"/>
        <v>0</v>
      </c>
    </row>
    <row r="68" spans="1:7" ht="13.5" outlineLevel="4" thickBot="1">
      <c r="A68" s="30"/>
      <c r="B68" s="31" t="s">
        <v>13</v>
      </c>
      <c r="C68" s="32" t="s">
        <v>24</v>
      </c>
      <c r="D68" s="30"/>
      <c r="E68" s="33"/>
      <c r="F68" s="34"/>
      <c r="G68" s="34">
        <f>SUBTOTAL(9,G69:G69)</f>
        <v>0</v>
      </c>
    </row>
    <row r="69" spans="1:7" ht="13.5" outlineLevel="4" thickBot="1">
      <c r="A69" s="35">
        <v>47</v>
      </c>
      <c r="B69" s="97" t="s">
        <v>81</v>
      </c>
      <c r="C69" s="36" t="s">
        <v>25</v>
      </c>
      <c r="D69" s="37" t="s">
        <v>23</v>
      </c>
      <c r="E69" s="99">
        <v>1</v>
      </c>
      <c r="F69" s="38"/>
      <c r="G69" s="40">
        <f t="shared" ref="G69" si="4">ROUND(E69*F69,2)</f>
        <v>0</v>
      </c>
    </row>
    <row r="70" spans="1:7" ht="13.5" outlineLevel="4" thickBot="1">
      <c r="A70" s="30"/>
      <c r="B70" s="31" t="s">
        <v>13</v>
      </c>
      <c r="C70" s="32" t="s">
        <v>1</v>
      </c>
      <c r="D70" s="30"/>
      <c r="E70" s="33"/>
      <c r="F70" s="34"/>
      <c r="G70" s="34">
        <f>SUBTOTAL(9,G71:G71)</f>
        <v>0</v>
      </c>
    </row>
    <row r="71" spans="1:7" ht="13.5" outlineLevel="4" thickBot="1">
      <c r="A71" s="35">
        <v>48</v>
      </c>
      <c r="B71" s="97" t="s">
        <v>80</v>
      </c>
      <c r="C71" s="71" t="s">
        <v>30</v>
      </c>
      <c r="D71" s="37" t="s">
        <v>23</v>
      </c>
      <c r="E71" s="99">
        <v>1</v>
      </c>
      <c r="F71" s="38"/>
      <c r="G71" s="40">
        <f t="shared" ref="G71" si="5">ROUND(E71*F71,2)</f>
        <v>0</v>
      </c>
    </row>
    <row r="72" spans="1:7" s="43" customFormat="1" ht="24" customHeight="1">
      <c r="A72" s="61"/>
      <c r="B72" s="62"/>
      <c r="C72" s="63" t="s">
        <v>27</v>
      </c>
      <c r="D72" s="61"/>
      <c r="E72" s="64"/>
      <c r="F72" s="65"/>
      <c r="G72" s="65">
        <f>SUBTOTAL(9,G14:G71)</f>
        <v>0</v>
      </c>
    </row>
    <row r="73" spans="1:7" ht="18.75" customHeight="1">
      <c r="A73" s="66"/>
      <c r="B73" s="67"/>
      <c r="C73" s="68" t="s">
        <v>28</v>
      </c>
      <c r="D73" s="66"/>
      <c r="E73" s="69"/>
      <c r="F73" s="70"/>
      <c r="G73" s="70">
        <f>G72*0.2</f>
        <v>0</v>
      </c>
    </row>
    <row r="74" spans="1:7" ht="18.75" customHeight="1">
      <c r="A74" s="44"/>
      <c r="B74" s="45"/>
      <c r="C74" s="46" t="s">
        <v>29</v>
      </c>
      <c r="D74" s="44"/>
      <c r="E74" s="47"/>
      <c r="F74" s="48"/>
      <c r="G74" s="48">
        <f>G72*1.2</f>
        <v>0</v>
      </c>
    </row>
  </sheetData>
  <printOptions horizontalCentered="1"/>
  <pageMargins left="0.59055118110236227" right="0.39370078740157483" top="0.78740157480314965" bottom="0.78740157480314965" header="0.39370078740157483" footer="0.39370078740157483"/>
  <pageSetup paperSize="9" scale="83" fitToHeight="0" orientation="portrait" blackAndWhite="1" r:id="rId1"/>
  <headerFooter alignWithMargins="0">
    <oddFooter>&amp;C&amp;8- &amp;P/&amp;N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C6FDE-371E-465E-9E1D-FEB45C91C686}">
  <sheetPr>
    <tabColor rgb="FF92D050"/>
    <outlinePr summaryBelow="0" showOutlineSymbols="0"/>
    <pageSetUpPr fitToPage="1"/>
  </sheetPr>
  <dimension ref="A1:G70"/>
  <sheetViews>
    <sheetView showGridLines="0" showZeros="0" tabSelected="1" showOutlineSymbols="0" zoomScaleNormal="100" workbookViewId="0">
      <pane ySplit="13" topLeftCell="A56" activePane="bottomLeft" state="frozen"/>
      <selection pane="bottomLeft" activeCell="C8" sqref="C8"/>
    </sheetView>
  </sheetViews>
  <sheetFormatPr defaultRowHeight="11.25" customHeight="1" outlineLevelRow="4"/>
  <cols>
    <col min="1" max="1" width="5.7109375" style="26" customWidth="1"/>
    <col min="2" max="2" width="11.7109375" style="7" customWidth="1"/>
    <col min="3" max="3" width="55.7109375" style="27" customWidth="1"/>
    <col min="4" max="4" width="4.7109375" style="26" customWidth="1"/>
    <col min="5" max="5" width="10.7109375" style="28" customWidth="1"/>
    <col min="6" max="6" width="10.7109375" style="29" customWidth="1"/>
    <col min="7" max="7" width="13.7109375" style="29" customWidth="1"/>
    <col min="8" max="218" width="11.42578125" style="7" customWidth="1"/>
    <col min="219" max="16384" width="9.140625" style="7"/>
  </cols>
  <sheetData>
    <row r="1" spans="1:7" ht="18" customHeight="1">
      <c r="A1" s="1" t="s">
        <v>26</v>
      </c>
      <c r="B1" s="2"/>
      <c r="C1" s="3"/>
      <c r="D1" s="4"/>
      <c r="E1" s="5"/>
      <c r="F1" s="6"/>
      <c r="G1" s="6"/>
    </row>
    <row r="2" spans="1:7" ht="11.25" customHeight="1">
      <c r="A2" s="8" t="s">
        <v>159</v>
      </c>
      <c r="B2" s="9"/>
      <c r="C2" s="39"/>
      <c r="D2" s="11"/>
      <c r="E2" s="12"/>
      <c r="F2" s="13"/>
      <c r="G2" s="13"/>
    </row>
    <row r="3" spans="1:7" ht="11.25" customHeight="1">
      <c r="A3" s="8" t="s">
        <v>166</v>
      </c>
      <c r="B3" s="9"/>
      <c r="C3" s="39"/>
      <c r="D3" s="11"/>
      <c r="E3" s="12"/>
      <c r="F3" s="13"/>
      <c r="G3" s="13"/>
    </row>
    <row r="4" spans="1:7" ht="11.25" customHeight="1">
      <c r="A4" s="8" t="s">
        <v>2</v>
      </c>
      <c r="B4" s="9"/>
      <c r="C4" s="10" t="s">
        <v>13</v>
      </c>
      <c r="D4" s="11"/>
      <c r="E4" s="12"/>
      <c r="F4" s="13"/>
      <c r="G4" s="13"/>
    </row>
    <row r="5" spans="1:7" ht="11.25" customHeight="1">
      <c r="A5" s="9" t="s">
        <v>7</v>
      </c>
      <c r="B5" s="9"/>
      <c r="C5" s="10" t="s">
        <v>13</v>
      </c>
      <c r="D5" s="11"/>
      <c r="E5" s="12"/>
      <c r="F5" s="13"/>
      <c r="G5" s="13"/>
    </row>
    <row r="6" spans="1:7" ht="5.25" customHeight="1">
      <c r="A6" s="9"/>
      <c r="B6" s="9"/>
      <c r="C6" s="10"/>
      <c r="D6" s="11"/>
      <c r="E6" s="12"/>
      <c r="F6" s="13"/>
      <c r="G6" s="13"/>
    </row>
    <row r="7" spans="1:7" ht="11.25" customHeight="1">
      <c r="A7" s="9" t="s">
        <v>53</v>
      </c>
      <c r="B7" s="9"/>
      <c r="C7" s="10"/>
      <c r="D7" s="11"/>
      <c r="E7" s="12"/>
      <c r="F7" s="13"/>
      <c r="G7" s="13"/>
    </row>
    <row r="8" spans="1:7" ht="11.25" customHeight="1">
      <c r="A8" s="9" t="s">
        <v>3</v>
      </c>
      <c r="B8" s="9"/>
      <c r="C8" s="10"/>
      <c r="D8" s="11"/>
      <c r="E8" s="12"/>
      <c r="F8" s="13"/>
      <c r="G8" s="13"/>
    </row>
    <row r="9" spans="1:7" ht="11.25" customHeight="1">
      <c r="A9" s="9" t="s">
        <v>4</v>
      </c>
      <c r="B9" s="185"/>
      <c r="C9" s="10"/>
      <c r="D9" s="11"/>
      <c r="E9" s="12"/>
      <c r="F9" s="13"/>
      <c r="G9" s="13"/>
    </row>
    <row r="10" spans="1:7" ht="6" customHeight="1" thickBot="1">
      <c r="A10" s="4"/>
      <c r="B10" s="2"/>
      <c r="C10" s="3"/>
      <c r="D10" s="4"/>
      <c r="E10" s="5"/>
      <c r="F10" s="6"/>
      <c r="G10" s="6"/>
    </row>
    <row r="11" spans="1:7" ht="21.75" customHeight="1">
      <c r="A11" s="14" t="s">
        <v>8</v>
      </c>
      <c r="B11" s="15" t="s">
        <v>9</v>
      </c>
      <c r="C11" s="15" t="s">
        <v>5</v>
      </c>
      <c r="D11" s="15" t="s">
        <v>10</v>
      </c>
      <c r="E11" s="15" t="s">
        <v>11</v>
      </c>
      <c r="F11" s="15" t="s">
        <v>12</v>
      </c>
      <c r="G11" s="16" t="s">
        <v>6</v>
      </c>
    </row>
    <row r="12" spans="1:7" ht="11.25" customHeight="1" thickBot="1">
      <c r="A12" s="17">
        <v>1</v>
      </c>
      <c r="B12" s="18">
        <v>2</v>
      </c>
      <c r="C12" s="19">
        <v>3</v>
      </c>
      <c r="D12" s="18">
        <v>4</v>
      </c>
      <c r="E12" s="18">
        <v>5</v>
      </c>
      <c r="F12" s="18">
        <v>6</v>
      </c>
      <c r="G12" s="20">
        <v>7</v>
      </c>
    </row>
    <row r="13" spans="1:7" ht="3.75" customHeight="1">
      <c r="A13" s="21"/>
      <c r="B13" s="22"/>
      <c r="C13" s="23"/>
      <c r="D13" s="21"/>
      <c r="E13" s="24"/>
      <c r="F13" s="25"/>
      <c r="G13" s="25"/>
    </row>
    <row r="14" spans="1:7" ht="21" customHeight="1" outlineLevel="4">
      <c r="A14" s="92"/>
      <c r="B14" s="93" t="s">
        <v>13</v>
      </c>
      <c r="C14" s="41" t="s">
        <v>160</v>
      </c>
      <c r="D14" s="92"/>
      <c r="E14" s="94"/>
      <c r="F14" s="42"/>
      <c r="G14" s="42">
        <f>SUBTOTAL(9,G15:G59)</f>
        <v>0</v>
      </c>
    </row>
    <row r="15" spans="1:7" ht="13.5" outlineLevel="4" thickBot="1">
      <c r="A15" s="30"/>
      <c r="B15" s="31" t="s">
        <v>13</v>
      </c>
      <c r="C15" s="32" t="s">
        <v>14</v>
      </c>
      <c r="D15" s="30"/>
      <c r="E15" s="33"/>
      <c r="F15" s="34"/>
      <c r="G15" s="34">
        <f>SUBTOTAL(9,G16:G32)</f>
        <v>0</v>
      </c>
    </row>
    <row r="16" spans="1:7" ht="22.5" outlineLevel="4">
      <c r="A16" s="84">
        <v>1</v>
      </c>
      <c r="B16" s="55" t="s">
        <v>117</v>
      </c>
      <c r="C16" s="56" t="s">
        <v>118</v>
      </c>
      <c r="D16" s="57" t="s">
        <v>15</v>
      </c>
      <c r="E16" s="85">
        <v>8.92</v>
      </c>
      <c r="F16" s="86"/>
      <c r="G16" s="91">
        <f t="shared" ref="G16:G59" si="0">ROUND(E16*F16,2)</f>
        <v>0</v>
      </c>
    </row>
    <row r="17" spans="1:7" ht="22.5" outlineLevel="4">
      <c r="A17" s="87">
        <v>2</v>
      </c>
      <c r="B17" s="54" t="s">
        <v>115</v>
      </c>
      <c r="C17" s="52" t="s">
        <v>116</v>
      </c>
      <c r="D17" s="53" t="s">
        <v>15</v>
      </c>
      <c r="E17" s="77">
        <v>8.92</v>
      </c>
      <c r="F17" s="89"/>
      <c r="G17" s="90">
        <f t="shared" si="0"/>
        <v>0</v>
      </c>
    </row>
    <row r="18" spans="1:7" ht="12.75" outlineLevel="4">
      <c r="A18" s="87">
        <v>3</v>
      </c>
      <c r="B18" s="54" t="s">
        <v>88</v>
      </c>
      <c r="C18" s="52" t="s">
        <v>76</v>
      </c>
      <c r="D18" s="53" t="s">
        <v>16</v>
      </c>
      <c r="E18" s="77">
        <v>59.5</v>
      </c>
      <c r="F18" s="89"/>
      <c r="G18" s="90">
        <f t="shared" si="0"/>
        <v>0</v>
      </c>
    </row>
    <row r="19" spans="1:7" ht="12.75" outlineLevel="4">
      <c r="A19" s="87">
        <v>4</v>
      </c>
      <c r="B19" s="54" t="s">
        <v>121</v>
      </c>
      <c r="C19" s="52" t="s">
        <v>122</v>
      </c>
      <c r="D19" s="53" t="s">
        <v>16</v>
      </c>
      <c r="E19" s="77">
        <v>20</v>
      </c>
      <c r="F19" s="89"/>
      <c r="G19" s="90">
        <f t="shared" si="0"/>
        <v>0</v>
      </c>
    </row>
    <row r="20" spans="1:7" ht="22.5" outlineLevel="4">
      <c r="A20" s="87">
        <v>5</v>
      </c>
      <c r="B20" s="54" t="s">
        <v>86</v>
      </c>
      <c r="C20" s="52" t="s">
        <v>87</v>
      </c>
      <c r="D20" s="53" t="s">
        <v>33</v>
      </c>
      <c r="E20" s="77">
        <v>12.06</v>
      </c>
      <c r="F20" s="89"/>
      <c r="G20" s="90">
        <f t="shared" si="0"/>
        <v>0</v>
      </c>
    </row>
    <row r="21" spans="1:7" ht="12.75" outlineLevel="4">
      <c r="A21" s="87">
        <v>6</v>
      </c>
      <c r="B21" s="54" t="s">
        <v>52</v>
      </c>
      <c r="C21" s="52" t="s">
        <v>51</v>
      </c>
      <c r="D21" s="53" t="s">
        <v>33</v>
      </c>
      <c r="E21" s="77">
        <v>48.22</v>
      </c>
      <c r="F21" s="89"/>
      <c r="G21" s="90">
        <f t="shared" si="0"/>
        <v>0</v>
      </c>
    </row>
    <row r="22" spans="1:7" ht="12.75" outlineLevel="4">
      <c r="A22" s="80">
        <v>7</v>
      </c>
      <c r="B22" s="54" t="s">
        <v>43</v>
      </c>
      <c r="C22" s="52" t="s">
        <v>83</v>
      </c>
      <c r="D22" s="53" t="s">
        <v>33</v>
      </c>
      <c r="E22" s="77">
        <v>48.22</v>
      </c>
      <c r="F22" s="81"/>
      <c r="G22" s="82">
        <f t="shared" si="0"/>
        <v>0</v>
      </c>
    </row>
    <row r="23" spans="1:7" ht="12.75" outlineLevel="4">
      <c r="A23" s="80">
        <v>8</v>
      </c>
      <c r="B23" s="54" t="s">
        <v>90</v>
      </c>
      <c r="C23" s="52" t="s">
        <v>91</v>
      </c>
      <c r="D23" s="53" t="s">
        <v>33</v>
      </c>
      <c r="E23" s="77">
        <v>6.03</v>
      </c>
      <c r="F23" s="81"/>
      <c r="G23" s="82">
        <f t="shared" si="0"/>
        <v>0</v>
      </c>
    </row>
    <row r="24" spans="1:7" ht="22.5" outlineLevel="4">
      <c r="A24" s="80">
        <v>9</v>
      </c>
      <c r="B24" s="54" t="s">
        <v>45</v>
      </c>
      <c r="C24" s="52" t="s">
        <v>98</v>
      </c>
      <c r="D24" s="53" t="s">
        <v>33</v>
      </c>
      <c r="E24" s="77">
        <v>54.25</v>
      </c>
      <c r="F24" s="81"/>
      <c r="G24" s="82">
        <f t="shared" si="0"/>
        <v>0</v>
      </c>
    </row>
    <row r="25" spans="1:7" ht="22.5" outlineLevel="4">
      <c r="A25" s="80">
        <v>10</v>
      </c>
      <c r="B25" s="54" t="s">
        <v>46</v>
      </c>
      <c r="C25" s="52" t="s">
        <v>99</v>
      </c>
      <c r="D25" s="53" t="s">
        <v>33</v>
      </c>
      <c r="E25" s="77">
        <v>379.75</v>
      </c>
      <c r="F25" s="81"/>
      <c r="G25" s="82">
        <f t="shared" si="0"/>
        <v>0</v>
      </c>
    </row>
    <row r="26" spans="1:7" ht="12.75" outlineLevel="4">
      <c r="A26" s="80">
        <v>11</v>
      </c>
      <c r="B26" s="54" t="s">
        <v>96</v>
      </c>
      <c r="C26" s="52" t="s">
        <v>97</v>
      </c>
      <c r="D26" s="53" t="s">
        <v>33</v>
      </c>
      <c r="E26" s="77">
        <v>6.03</v>
      </c>
      <c r="F26" s="81"/>
      <c r="G26" s="82">
        <f t="shared" si="0"/>
        <v>0</v>
      </c>
    </row>
    <row r="27" spans="1:7" ht="12.75" outlineLevel="4">
      <c r="A27" s="80">
        <v>12</v>
      </c>
      <c r="B27" s="54" t="s">
        <v>47</v>
      </c>
      <c r="C27" s="52" t="s">
        <v>48</v>
      </c>
      <c r="D27" s="53" t="s">
        <v>33</v>
      </c>
      <c r="E27" s="77">
        <v>54.25</v>
      </c>
      <c r="F27" s="81"/>
      <c r="G27" s="82">
        <f t="shared" si="0"/>
        <v>0</v>
      </c>
    </row>
    <row r="28" spans="1:7" ht="12.75" outlineLevel="4">
      <c r="A28" s="80">
        <v>13</v>
      </c>
      <c r="B28" s="54" t="s">
        <v>49</v>
      </c>
      <c r="C28" s="52" t="s">
        <v>50</v>
      </c>
      <c r="D28" s="53" t="s">
        <v>33</v>
      </c>
      <c r="E28" s="77">
        <v>54.25</v>
      </c>
      <c r="F28" s="81"/>
      <c r="G28" s="82">
        <f t="shared" si="0"/>
        <v>0</v>
      </c>
    </row>
    <row r="29" spans="1:7" ht="12.75" outlineLevel="4">
      <c r="A29" s="80">
        <v>14</v>
      </c>
      <c r="B29" s="54">
        <v>180402111</v>
      </c>
      <c r="C29" s="52" t="s">
        <v>54</v>
      </c>
      <c r="D29" s="53" t="s">
        <v>15</v>
      </c>
      <c r="E29" s="77">
        <v>59.5</v>
      </c>
      <c r="F29" s="81"/>
      <c r="G29" s="82">
        <f t="shared" si="0"/>
        <v>0</v>
      </c>
    </row>
    <row r="30" spans="1:7" ht="12.75" outlineLevel="4">
      <c r="A30" s="80">
        <v>15</v>
      </c>
      <c r="B30" s="95" t="s">
        <v>55</v>
      </c>
      <c r="C30" s="52" t="s">
        <v>56</v>
      </c>
      <c r="D30" s="53" t="s">
        <v>57</v>
      </c>
      <c r="E30" s="77">
        <v>1.9</v>
      </c>
      <c r="F30" s="81"/>
      <c r="G30" s="82">
        <f t="shared" si="0"/>
        <v>0</v>
      </c>
    </row>
    <row r="31" spans="1:7" ht="12.75" outlineLevel="4">
      <c r="A31" s="80">
        <v>16</v>
      </c>
      <c r="B31" s="54" t="s">
        <v>31</v>
      </c>
      <c r="C31" s="52" t="s">
        <v>32</v>
      </c>
      <c r="D31" s="53" t="s">
        <v>15</v>
      </c>
      <c r="E31" s="77">
        <v>59.5</v>
      </c>
      <c r="F31" s="81"/>
      <c r="G31" s="82">
        <f t="shared" si="0"/>
        <v>0</v>
      </c>
    </row>
    <row r="32" spans="1:7" ht="13.5" outlineLevel="4" thickBot="1">
      <c r="A32" s="76">
        <v>17</v>
      </c>
      <c r="B32" s="58" t="s">
        <v>58</v>
      </c>
      <c r="C32" s="59" t="s">
        <v>59</v>
      </c>
      <c r="D32" s="60" t="s">
        <v>15</v>
      </c>
      <c r="E32" s="78">
        <v>59.5</v>
      </c>
      <c r="F32" s="74"/>
      <c r="G32" s="75">
        <f t="shared" si="0"/>
        <v>0</v>
      </c>
    </row>
    <row r="33" spans="1:7" ht="13.5" outlineLevel="4" thickBot="1">
      <c r="A33" s="30"/>
      <c r="B33" s="31" t="s">
        <v>13</v>
      </c>
      <c r="C33" s="32" t="s">
        <v>34</v>
      </c>
      <c r="D33" s="30"/>
      <c r="E33" s="33"/>
      <c r="F33" s="34"/>
      <c r="G33" s="34">
        <f>SUBTOTAL(9,G34:G35)</f>
        <v>0</v>
      </c>
    </row>
    <row r="34" spans="1:7" ht="22.5" outlineLevel="4">
      <c r="A34" s="84">
        <v>18</v>
      </c>
      <c r="B34" s="55" t="s">
        <v>60</v>
      </c>
      <c r="C34" s="56" t="s">
        <v>35</v>
      </c>
      <c r="D34" s="57" t="s">
        <v>15</v>
      </c>
      <c r="E34" s="85">
        <v>112.86</v>
      </c>
      <c r="F34" s="86"/>
      <c r="G34" s="91">
        <f t="shared" si="0"/>
        <v>0</v>
      </c>
    </row>
    <row r="35" spans="1:7" ht="13.5" outlineLevel="4" thickBot="1">
      <c r="A35" s="76">
        <v>19</v>
      </c>
      <c r="B35" s="58" t="s">
        <v>61</v>
      </c>
      <c r="C35" s="59" t="s">
        <v>36</v>
      </c>
      <c r="D35" s="60" t="s">
        <v>15</v>
      </c>
      <c r="E35" s="78">
        <v>118.503</v>
      </c>
      <c r="F35" s="74"/>
      <c r="G35" s="75">
        <f t="shared" si="0"/>
        <v>0</v>
      </c>
    </row>
    <row r="36" spans="1:7" ht="13.5" outlineLevel="4" thickBot="1">
      <c r="A36" s="30"/>
      <c r="B36" s="31" t="s">
        <v>13</v>
      </c>
      <c r="C36" s="32" t="s">
        <v>17</v>
      </c>
      <c r="D36" s="30"/>
      <c r="E36" s="33"/>
      <c r="F36" s="34"/>
      <c r="G36" s="34">
        <f>SUBTOTAL(9,G37:G44)</f>
        <v>0</v>
      </c>
    </row>
    <row r="37" spans="1:7" ht="12.75" outlineLevel="4">
      <c r="A37" s="84">
        <v>20</v>
      </c>
      <c r="B37" s="55" t="s">
        <v>62</v>
      </c>
      <c r="C37" s="56" t="s">
        <v>112</v>
      </c>
      <c r="D37" s="57" t="s">
        <v>15</v>
      </c>
      <c r="E37" s="85">
        <v>112.86</v>
      </c>
      <c r="F37" s="86"/>
      <c r="G37" s="91">
        <f t="shared" si="0"/>
        <v>0</v>
      </c>
    </row>
    <row r="38" spans="1:7" ht="12.75" outlineLevel="4">
      <c r="A38" s="87">
        <v>21</v>
      </c>
      <c r="B38" s="83" t="s">
        <v>129</v>
      </c>
      <c r="C38" s="72" t="s">
        <v>128</v>
      </c>
      <c r="D38" s="73" t="s">
        <v>15</v>
      </c>
      <c r="E38" s="88">
        <v>112.86</v>
      </c>
      <c r="F38" s="89"/>
      <c r="G38" s="90">
        <f t="shared" si="0"/>
        <v>0</v>
      </c>
    </row>
    <row r="39" spans="1:7" ht="12.75" outlineLevel="4">
      <c r="A39" s="80">
        <v>22</v>
      </c>
      <c r="B39" s="54" t="s">
        <v>67</v>
      </c>
      <c r="C39" s="52" t="s">
        <v>68</v>
      </c>
      <c r="D39" s="53" t="s">
        <v>15</v>
      </c>
      <c r="E39" s="77">
        <v>112.86</v>
      </c>
      <c r="F39" s="81"/>
      <c r="G39" s="82">
        <f t="shared" si="0"/>
        <v>0</v>
      </c>
    </row>
    <row r="40" spans="1:7" ht="22.5" outlineLevel="4">
      <c r="A40" s="80">
        <v>23</v>
      </c>
      <c r="B40" s="54" t="s">
        <v>102</v>
      </c>
      <c r="C40" s="52" t="s">
        <v>103</v>
      </c>
      <c r="D40" s="53" t="s">
        <v>15</v>
      </c>
      <c r="E40" s="88">
        <v>8.92</v>
      </c>
      <c r="F40" s="81"/>
      <c r="G40" s="82">
        <f t="shared" si="0"/>
        <v>0</v>
      </c>
    </row>
    <row r="41" spans="1:7" ht="22.5" outlineLevel="4">
      <c r="A41" s="80">
        <v>24</v>
      </c>
      <c r="B41" s="54" t="s">
        <v>101</v>
      </c>
      <c r="C41" s="52" t="s">
        <v>100</v>
      </c>
      <c r="D41" s="53" t="s">
        <v>15</v>
      </c>
      <c r="E41" s="77">
        <v>8.92</v>
      </c>
      <c r="F41" s="81"/>
      <c r="G41" s="82">
        <f t="shared" si="0"/>
        <v>0</v>
      </c>
    </row>
    <row r="42" spans="1:7" ht="22.5" outlineLevel="4">
      <c r="A42" s="80">
        <v>25</v>
      </c>
      <c r="B42" s="83" t="s">
        <v>63</v>
      </c>
      <c r="C42" s="72" t="s">
        <v>64</v>
      </c>
      <c r="D42" s="73" t="s">
        <v>15</v>
      </c>
      <c r="E42" s="88">
        <v>112.86</v>
      </c>
      <c r="F42" s="81"/>
      <c r="G42" s="82">
        <f t="shared" si="0"/>
        <v>0</v>
      </c>
    </row>
    <row r="43" spans="1:7" ht="12.75" outlineLevel="4">
      <c r="A43" s="80">
        <v>26</v>
      </c>
      <c r="B43" s="54" t="s">
        <v>65</v>
      </c>
      <c r="C43" s="52" t="s">
        <v>66</v>
      </c>
      <c r="D43" s="53" t="s">
        <v>40</v>
      </c>
      <c r="E43" s="77">
        <v>475</v>
      </c>
      <c r="F43" s="81"/>
      <c r="G43" s="82">
        <f t="shared" si="0"/>
        <v>0</v>
      </c>
    </row>
    <row r="44" spans="1:7" ht="13.5" outlineLevel="4" thickBot="1">
      <c r="A44" s="76">
        <v>27</v>
      </c>
      <c r="B44" s="58" t="s">
        <v>114</v>
      </c>
      <c r="C44" s="59" t="s">
        <v>113</v>
      </c>
      <c r="D44" s="60" t="s">
        <v>15</v>
      </c>
      <c r="E44" s="78">
        <v>112.86</v>
      </c>
      <c r="F44" s="74"/>
      <c r="G44" s="75">
        <f t="shared" si="0"/>
        <v>0</v>
      </c>
    </row>
    <row r="45" spans="1:7" ht="13.5" outlineLevel="4" thickBot="1">
      <c r="A45" s="30"/>
      <c r="B45" s="31" t="s">
        <v>13</v>
      </c>
      <c r="C45" s="32" t="s">
        <v>18</v>
      </c>
      <c r="D45" s="30"/>
      <c r="E45" s="33"/>
      <c r="F45" s="34"/>
      <c r="G45" s="34">
        <f>SUBTOTAL(9,G46:G57)</f>
        <v>0</v>
      </c>
    </row>
    <row r="46" spans="1:7" ht="22.5" outlineLevel="4">
      <c r="A46" s="84">
        <v>28</v>
      </c>
      <c r="B46" s="55" t="s">
        <v>77</v>
      </c>
      <c r="C46" s="56" t="s">
        <v>78</v>
      </c>
      <c r="D46" s="57" t="s">
        <v>16</v>
      </c>
      <c r="E46" s="85">
        <v>59.5</v>
      </c>
      <c r="F46" s="86"/>
      <c r="G46" s="91">
        <f t="shared" si="0"/>
        <v>0</v>
      </c>
    </row>
    <row r="47" spans="1:7" ht="22.5" outlineLevel="4">
      <c r="A47" s="87">
        <v>29</v>
      </c>
      <c r="B47" s="83" t="s">
        <v>37</v>
      </c>
      <c r="C47" s="72" t="s">
        <v>38</v>
      </c>
      <c r="D47" s="73" t="s">
        <v>16</v>
      </c>
      <c r="E47" s="88">
        <v>64.5</v>
      </c>
      <c r="F47" s="89"/>
      <c r="G47" s="90">
        <f t="shared" si="0"/>
        <v>0</v>
      </c>
    </row>
    <row r="48" spans="1:7" ht="12.75" outlineLevel="4">
      <c r="A48" s="87">
        <v>30</v>
      </c>
      <c r="B48" s="83" t="s">
        <v>39</v>
      </c>
      <c r="C48" s="72" t="s">
        <v>79</v>
      </c>
      <c r="D48" s="73" t="s">
        <v>40</v>
      </c>
      <c r="E48" s="88">
        <v>125.24</v>
      </c>
      <c r="F48" s="89"/>
      <c r="G48" s="90">
        <f t="shared" si="0"/>
        <v>0</v>
      </c>
    </row>
    <row r="49" spans="1:7" ht="22.5" outlineLevel="4">
      <c r="A49" s="80">
        <v>31</v>
      </c>
      <c r="B49" s="54" t="s">
        <v>41</v>
      </c>
      <c r="C49" s="52" t="s">
        <v>42</v>
      </c>
      <c r="D49" s="53" t="s">
        <v>33</v>
      </c>
      <c r="E49" s="77">
        <v>7.75</v>
      </c>
      <c r="F49" s="81"/>
      <c r="G49" s="82">
        <f t="shared" si="0"/>
        <v>0</v>
      </c>
    </row>
    <row r="50" spans="1:7" ht="12.75" outlineLevel="4">
      <c r="A50" s="87">
        <v>32</v>
      </c>
      <c r="B50" s="54" t="s">
        <v>119</v>
      </c>
      <c r="C50" s="52" t="s">
        <v>120</v>
      </c>
      <c r="D50" s="53" t="s">
        <v>16</v>
      </c>
      <c r="E50" s="88">
        <v>59.5</v>
      </c>
      <c r="F50" s="89"/>
      <c r="G50" s="90">
        <f t="shared" si="0"/>
        <v>0</v>
      </c>
    </row>
    <row r="51" spans="1:7" ht="12.75" outlineLevel="4">
      <c r="A51" s="87">
        <v>33</v>
      </c>
      <c r="B51" s="83" t="s">
        <v>89</v>
      </c>
      <c r="C51" s="72" t="s">
        <v>75</v>
      </c>
      <c r="D51" s="73" t="s">
        <v>16</v>
      </c>
      <c r="E51" s="88">
        <v>59.5</v>
      </c>
      <c r="F51" s="89"/>
      <c r="G51" s="90">
        <f t="shared" si="0"/>
        <v>0</v>
      </c>
    </row>
    <row r="52" spans="1:7" ht="12.75" outlineLevel="4">
      <c r="A52" s="87">
        <v>34</v>
      </c>
      <c r="B52" s="83" t="s">
        <v>74</v>
      </c>
      <c r="C52" s="72" t="s">
        <v>71</v>
      </c>
      <c r="D52" s="73" t="s">
        <v>16</v>
      </c>
      <c r="E52" s="88">
        <v>59.5</v>
      </c>
      <c r="F52" s="89"/>
      <c r="G52" s="90">
        <f t="shared" si="0"/>
        <v>0</v>
      </c>
    </row>
    <row r="53" spans="1:7" ht="12.75" outlineLevel="4">
      <c r="A53" s="87">
        <v>35</v>
      </c>
      <c r="B53" s="83" t="s">
        <v>73</v>
      </c>
      <c r="C53" s="72" t="s">
        <v>72</v>
      </c>
      <c r="D53" s="73" t="s">
        <v>16</v>
      </c>
      <c r="E53" s="88">
        <v>59.5</v>
      </c>
      <c r="F53" s="89"/>
      <c r="G53" s="90">
        <f t="shared" si="0"/>
        <v>0</v>
      </c>
    </row>
    <row r="54" spans="1:7" ht="12.75" outlineLevel="4">
      <c r="A54" s="87">
        <v>36</v>
      </c>
      <c r="B54" s="83" t="s">
        <v>105</v>
      </c>
      <c r="C54" s="72" t="s">
        <v>104</v>
      </c>
      <c r="D54" s="73" t="s">
        <v>33</v>
      </c>
      <c r="E54" s="88">
        <v>2.23</v>
      </c>
      <c r="F54" s="89"/>
      <c r="G54" s="90">
        <f t="shared" si="0"/>
        <v>0</v>
      </c>
    </row>
    <row r="55" spans="1:7" ht="12.75" outlineLevel="4">
      <c r="A55" s="87">
        <v>37</v>
      </c>
      <c r="B55" s="83" t="s">
        <v>109</v>
      </c>
      <c r="C55" s="72" t="s">
        <v>106</v>
      </c>
      <c r="D55" s="73" t="s">
        <v>19</v>
      </c>
      <c r="E55" s="88">
        <v>8.6379999999999999</v>
      </c>
      <c r="F55" s="89"/>
      <c r="G55" s="90">
        <f t="shared" si="0"/>
        <v>0</v>
      </c>
    </row>
    <row r="56" spans="1:7" ht="12.75" outlineLevel="4">
      <c r="A56" s="87">
        <v>38</v>
      </c>
      <c r="B56" s="83" t="s">
        <v>110</v>
      </c>
      <c r="C56" s="72" t="s">
        <v>107</v>
      </c>
      <c r="D56" s="73" t="s">
        <v>19</v>
      </c>
      <c r="E56" s="88">
        <v>207.32400000000001</v>
      </c>
      <c r="F56" s="89"/>
      <c r="G56" s="90">
        <f t="shared" si="0"/>
        <v>0</v>
      </c>
    </row>
    <row r="57" spans="1:7" ht="23.25" outlineLevel="4" thickBot="1">
      <c r="A57" s="102">
        <v>39</v>
      </c>
      <c r="B57" s="103" t="s">
        <v>111</v>
      </c>
      <c r="C57" s="104" t="s">
        <v>108</v>
      </c>
      <c r="D57" s="105" t="s">
        <v>19</v>
      </c>
      <c r="E57" s="106">
        <v>8.6379999999999999</v>
      </c>
      <c r="F57" s="107"/>
      <c r="G57" s="108">
        <f t="shared" si="0"/>
        <v>0</v>
      </c>
    </row>
    <row r="58" spans="1:7" ht="13.5" outlineLevel="4" thickBot="1">
      <c r="A58" s="30"/>
      <c r="B58" s="31" t="s">
        <v>13</v>
      </c>
      <c r="C58" s="32" t="s">
        <v>20</v>
      </c>
      <c r="D58" s="30"/>
      <c r="E58" s="33"/>
      <c r="F58" s="34"/>
      <c r="G58" s="34">
        <f>SUBTOTAL(9,G59:G59)</f>
        <v>0</v>
      </c>
    </row>
    <row r="59" spans="1:7" ht="23.25" outlineLevel="4" thickBot="1">
      <c r="A59" s="96">
        <v>40</v>
      </c>
      <c r="B59" s="97" t="s">
        <v>69</v>
      </c>
      <c r="C59" s="71" t="s">
        <v>70</v>
      </c>
      <c r="D59" s="98" t="s">
        <v>19</v>
      </c>
      <c r="E59" s="99">
        <v>216.691</v>
      </c>
      <c r="F59" s="100"/>
      <c r="G59" s="101">
        <f t="shared" si="0"/>
        <v>0</v>
      </c>
    </row>
    <row r="60" spans="1:7" ht="21" customHeight="1" outlineLevel="4">
      <c r="A60" s="49"/>
      <c r="B60" s="50" t="s">
        <v>13</v>
      </c>
      <c r="C60" s="41" t="s">
        <v>0</v>
      </c>
      <c r="D60" s="49"/>
      <c r="E60" s="79"/>
      <c r="F60" s="51"/>
      <c r="G60" s="42">
        <f>SUBTOTAL(9,G61:G67)</f>
        <v>0</v>
      </c>
    </row>
    <row r="61" spans="1:7" ht="13.5" outlineLevel="4" thickBot="1">
      <c r="A61" s="30"/>
      <c r="B61" s="31" t="s">
        <v>13</v>
      </c>
      <c r="C61" s="32" t="s">
        <v>21</v>
      </c>
      <c r="D61" s="30"/>
      <c r="E61" s="33"/>
      <c r="F61" s="34"/>
      <c r="G61" s="34">
        <f>SUBTOTAL(9,G62:G63)</f>
        <v>0</v>
      </c>
    </row>
    <row r="62" spans="1:7" ht="22.5" outlineLevel="4">
      <c r="A62" s="114">
        <v>41</v>
      </c>
      <c r="B62" s="55" t="s">
        <v>126</v>
      </c>
      <c r="C62" s="115" t="s">
        <v>127</v>
      </c>
      <c r="D62" s="116" t="s">
        <v>23</v>
      </c>
      <c r="E62" s="85">
        <v>1</v>
      </c>
      <c r="F62" s="117"/>
      <c r="G62" s="118">
        <f t="shared" ref="G62:G63" si="1">ROUND(E62*F62,2)</f>
        <v>0</v>
      </c>
    </row>
    <row r="63" spans="1:7" ht="23.25" outlineLevel="4" thickBot="1">
      <c r="A63" s="109">
        <v>42</v>
      </c>
      <c r="B63" s="103" t="s">
        <v>82</v>
      </c>
      <c r="C63" s="110" t="s">
        <v>22</v>
      </c>
      <c r="D63" s="111" t="s">
        <v>23</v>
      </c>
      <c r="E63" s="106">
        <v>1</v>
      </c>
      <c r="F63" s="112"/>
      <c r="G63" s="113">
        <f t="shared" si="1"/>
        <v>0</v>
      </c>
    </row>
    <row r="64" spans="1:7" ht="13.5" outlineLevel="4" thickBot="1">
      <c r="A64" s="30"/>
      <c r="B64" s="31" t="s">
        <v>13</v>
      </c>
      <c r="C64" s="32" t="s">
        <v>24</v>
      </c>
      <c r="D64" s="30"/>
      <c r="E64" s="33"/>
      <c r="F64" s="34"/>
      <c r="G64" s="34">
        <f>SUBTOTAL(9,G65:G65)</f>
        <v>0</v>
      </c>
    </row>
    <row r="65" spans="1:7" ht="13.5" outlineLevel="4" thickBot="1">
      <c r="A65" s="35">
        <v>43</v>
      </c>
      <c r="B65" s="97" t="s">
        <v>81</v>
      </c>
      <c r="C65" s="36" t="s">
        <v>25</v>
      </c>
      <c r="D65" s="37" t="s">
        <v>23</v>
      </c>
      <c r="E65" s="99">
        <v>1</v>
      </c>
      <c r="F65" s="38"/>
      <c r="G65" s="40">
        <f t="shared" ref="G65" si="2">ROUND(E65*F65,2)</f>
        <v>0</v>
      </c>
    </row>
    <row r="66" spans="1:7" ht="13.5" outlineLevel="4" thickBot="1">
      <c r="A66" s="30"/>
      <c r="B66" s="31" t="s">
        <v>13</v>
      </c>
      <c r="C66" s="32" t="s">
        <v>1</v>
      </c>
      <c r="D66" s="30"/>
      <c r="E66" s="33"/>
      <c r="F66" s="34"/>
      <c r="G66" s="34">
        <f>SUBTOTAL(9,G67:G67)</f>
        <v>0</v>
      </c>
    </row>
    <row r="67" spans="1:7" ht="13.5" outlineLevel="4" thickBot="1">
      <c r="A67" s="35">
        <v>44</v>
      </c>
      <c r="B67" s="97" t="s">
        <v>80</v>
      </c>
      <c r="C67" s="71" t="s">
        <v>30</v>
      </c>
      <c r="D67" s="37" t="s">
        <v>23</v>
      </c>
      <c r="E67" s="99">
        <v>1</v>
      </c>
      <c r="F67" s="38"/>
      <c r="G67" s="40">
        <f t="shared" ref="G67" si="3">ROUND(E67*F67,2)</f>
        <v>0</v>
      </c>
    </row>
    <row r="68" spans="1:7" s="43" customFormat="1" ht="24" customHeight="1">
      <c r="A68" s="61"/>
      <c r="B68" s="62"/>
      <c r="C68" s="63" t="s">
        <v>27</v>
      </c>
      <c r="D68" s="61"/>
      <c r="E68" s="64"/>
      <c r="F68" s="65"/>
      <c r="G68" s="65">
        <f>SUBTOTAL(9,G14:G67)</f>
        <v>0</v>
      </c>
    </row>
    <row r="69" spans="1:7" ht="18.75" customHeight="1">
      <c r="A69" s="66"/>
      <c r="B69" s="67"/>
      <c r="C69" s="68" t="s">
        <v>28</v>
      </c>
      <c r="D69" s="66"/>
      <c r="E69" s="69"/>
      <c r="F69" s="70"/>
      <c r="G69" s="70">
        <f>G68*0.2</f>
        <v>0</v>
      </c>
    </row>
    <row r="70" spans="1:7" ht="18.75" customHeight="1">
      <c r="A70" s="44"/>
      <c r="B70" s="45"/>
      <c r="C70" s="46" t="s">
        <v>29</v>
      </c>
      <c r="D70" s="44"/>
      <c r="E70" s="47"/>
      <c r="F70" s="48"/>
      <c r="G70" s="48">
        <f>G68*1.2</f>
        <v>0</v>
      </c>
    </row>
  </sheetData>
  <printOptions horizontalCentered="1"/>
  <pageMargins left="0.59055118110236227" right="0.39370078740157483" top="0.78740157480314965" bottom="0.78740157480314965" header="0.39370078740157483" footer="0.39370078740157483"/>
  <pageSetup paperSize="9" scale="83" fitToHeight="0" orientation="portrait" blackAndWhite="1" r:id="rId1"/>
  <headerFooter alignWithMargins="0">
    <oddFooter>&amp;C&amp;8-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</vt:lpstr>
      <vt:lpstr>P 1</vt:lpstr>
      <vt:lpstr>P 2</vt:lpstr>
      <vt:lpstr>P 3</vt:lpstr>
      <vt:lpstr>P 4</vt:lpstr>
      <vt:lpstr>P 5</vt:lpstr>
      <vt:lpstr>'P 1'!Názvy_tlače</vt:lpstr>
      <vt:lpstr>'P 2'!Názvy_tlače</vt:lpstr>
      <vt:lpstr>'P 3'!Názvy_tlače</vt:lpstr>
      <vt:lpstr>'P 4'!Názvy_tlače</vt:lpstr>
      <vt:lpstr>'P 5'!Názvy_tlače</vt:lpstr>
      <vt:lpstr>Rekapitulácia!Názvy_tlače</vt:lpstr>
      <vt:lpstr>'P 1'!Oblasť_tlače</vt:lpstr>
      <vt:lpstr>'P 2'!Oblasť_tlače</vt:lpstr>
      <vt:lpstr>'P 3'!Oblasť_tlače</vt:lpstr>
      <vt:lpstr>'P 4'!Oblasť_tlače</vt:lpstr>
      <vt:lpstr>'P 5'!Oblasť_tlače</vt:lpstr>
      <vt:lpstr>Rekapitulácia!Oblasť_tlače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Mesto Handlová</dc:creator>
  <cp:lastModifiedBy>Petra Golhová</cp:lastModifiedBy>
  <cp:lastPrinted>2021-06-24T10:33:44Z</cp:lastPrinted>
  <dcterms:created xsi:type="dcterms:W3CDTF">2016-11-02T09:17:34Z</dcterms:created>
  <dcterms:modified xsi:type="dcterms:W3CDTF">2021-07-07T06:27:39Z</dcterms:modified>
</cp:coreProperties>
</file>