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l\Desktop\VO\2020_VEREJNÉ OBSTARÁVANIE\VO_Verejné sociálne zariadenie DK\Výzva\"/>
    </mc:Choice>
  </mc:AlternateContent>
  <xr:revisionPtr revIDLastSave="0" documentId="13_ncr:1_{6AA85924-9664-422C-835E-CCA8D04A3779}" xr6:coauthVersionLast="45" xr6:coauthVersionMax="45" xr10:uidLastSave="{00000000-0000-0000-0000-000000000000}"/>
  <bookViews>
    <workbookView xWindow="-60" yWindow="-60" windowWidth="28920" windowHeight="15660" tabRatio="500" xr2:uid="{00000000-000D-0000-FFFF-FFFF00000000}"/>
  </bookViews>
  <sheets>
    <sheet name="Výkaz výmer" sheetId="3" r:id="rId1"/>
  </sheets>
  <definedNames>
    <definedName name="_xlnm._FilterDatabase">#REF!</definedName>
    <definedName name="fakt1R">#REF!</definedName>
    <definedName name="_xlnm.Print_Titles" localSheetId="0">'Výkaz výmer'!$9:$11</definedName>
    <definedName name="_xlnm.Print_Area" localSheetId="0">'Výkaz výmer'!$A:$J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2" i="3" l="1"/>
  <c r="I144" i="3" s="1"/>
  <c r="J136" i="3"/>
  <c r="J142" i="3" s="1"/>
  <c r="H136" i="3"/>
  <c r="H142" i="3" s="1"/>
  <c r="H144" i="3" s="1"/>
  <c r="I130" i="3"/>
  <c r="J129" i="3"/>
  <c r="J130" i="3" s="1"/>
  <c r="E130" i="3" s="1"/>
  <c r="H129" i="3"/>
  <c r="H130" i="3" s="1"/>
  <c r="J125" i="3"/>
  <c r="H125" i="3"/>
  <c r="J124" i="3"/>
  <c r="I124" i="3"/>
  <c r="J123" i="3"/>
  <c r="H123" i="3"/>
  <c r="J122" i="3"/>
  <c r="H122" i="3"/>
  <c r="J121" i="3"/>
  <c r="H121" i="3"/>
  <c r="J120" i="3"/>
  <c r="I120" i="3"/>
  <c r="J119" i="3"/>
  <c r="H119" i="3"/>
  <c r="J115" i="3"/>
  <c r="H115" i="3"/>
  <c r="J114" i="3"/>
  <c r="I114" i="3"/>
  <c r="I116" i="3" s="1"/>
  <c r="J113" i="3"/>
  <c r="J116" i="3" s="1"/>
  <c r="E116" i="3" s="1"/>
  <c r="H113" i="3"/>
  <c r="H116" i="3" s="1"/>
  <c r="J109" i="3"/>
  <c r="H109" i="3"/>
  <c r="J108" i="3"/>
  <c r="I108" i="3"/>
  <c r="J107" i="3"/>
  <c r="H107" i="3"/>
  <c r="J106" i="3"/>
  <c r="I106" i="3"/>
  <c r="I110" i="3" s="1"/>
  <c r="J105" i="3"/>
  <c r="H105" i="3"/>
  <c r="H110" i="3" s="1"/>
  <c r="J101" i="3"/>
  <c r="H101" i="3"/>
  <c r="J100" i="3"/>
  <c r="I100" i="3"/>
  <c r="J99" i="3"/>
  <c r="H99" i="3"/>
  <c r="J98" i="3"/>
  <c r="I98" i="3"/>
  <c r="I102" i="3" s="1"/>
  <c r="J97" i="3"/>
  <c r="J102" i="3" s="1"/>
  <c r="E102" i="3" s="1"/>
  <c r="H97" i="3"/>
  <c r="H102" i="3" s="1"/>
  <c r="J93" i="3"/>
  <c r="H93" i="3"/>
  <c r="J92" i="3"/>
  <c r="I92" i="3"/>
  <c r="J91" i="3"/>
  <c r="I91" i="3"/>
  <c r="J90" i="3"/>
  <c r="I90" i="3"/>
  <c r="J89" i="3"/>
  <c r="I89" i="3"/>
  <c r="J88" i="3"/>
  <c r="I88" i="3"/>
  <c r="J87" i="3"/>
  <c r="I87" i="3"/>
  <c r="J86" i="3"/>
  <c r="I86" i="3"/>
  <c r="J85" i="3"/>
  <c r="H85" i="3"/>
  <c r="J84" i="3"/>
  <c r="H84" i="3"/>
  <c r="J83" i="3"/>
  <c r="H83" i="3"/>
  <c r="J82" i="3"/>
  <c r="H82" i="3"/>
  <c r="J81" i="3"/>
  <c r="H81" i="3"/>
  <c r="J80" i="3"/>
  <c r="H80" i="3"/>
  <c r="J79" i="3"/>
  <c r="I79" i="3"/>
  <c r="I94" i="3" s="1"/>
  <c r="J78" i="3"/>
  <c r="H78" i="3"/>
  <c r="J77" i="3"/>
  <c r="J94" i="3" s="1"/>
  <c r="E94" i="3" s="1"/>
  <c r="H77" i="3"/>
  <c r="H94" i="3" s="1"/>
  <c r="I74" i="3"/>
  <c r="J73" i="3"/>
  <c r="H73" i="3"/>
  <c r="J72" i="3"/>
  <c r="H72" i="3"/>
  <c r="J71" i="3"/>
  <c r="H71" i="3"/>
  <c r="J70" i="3"/>
  <c r="H70" i="3"/>
  <c r="J69" i="3"/>
  <c r="H69" i="3"/>
  <c r="J68" i="3"/>
  <c r="H68" i="3"/>
  <c r="J67" i="3"/>
  <c r="H67" i="3"/>
  <c r="J66" i="3"/>
  <c r="H66" i="3"/>
  <c r="H74" i="3" s="1"/>
  <c r="I63" i="3"/>
  <c r="J62" i="3"/>
  <c r="H62" i="3"/>
  <c r="J61" i="3"/>
  <c r="H61" i="3"/>
  <c r="J60" i="3"/>
  <c r="H60" i="3"/>
  <c r="J59" i="3"/>
  <c r="H59" i="3"/>
  <c r="J58" i="3"/>
  <c r="H58" i="3"/>
  <c r="J57" i="3"/>
  <c r="J63" i="3" s="1"/>
  <c r="E63" i="3" s="1"/>
  <c r="H57" i="3"/>
  <c r="I54" i="3"/>
  <c r="J53" i="3"/>
  <c r="H53" i="3"/>
  <c r="J52" i="3"/>
  <c r="H52" i="3"/>
  <c r="I46" i="3"/>
  <c r="J45" i="3"/>
  <c r="H45" i="3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J37" i="3"/>
  <c r="H37" i="3"/>
  <c r="J36" i="3"/>
  <c r="H36" i="3"/>
  <c r="J35" i="3"/>
  <c r="H35" i="3"/>
  <c r="J34" i="3"/>
  <c r="H34" i="3"/>
  <c r="H46" i="3" s="1"/>
  <c r="I31" i="3"/>
  <c r="J30" i="3"/>
  <c r="J31" i="3" s="1"/>
  <c r="E31" i="3" s="1"/>
  <c r="H30" i="3"/>
  <c r="H31" i="3" s="1"/>
  <c r="J26" i="3"/>
  <c r="I26" i="3"/>
  <c r="I27" i="3" s="1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H27" i="3" l="1"/>
  <c r="J27" i="3"/>
  <c r="J48" i="3" s="1"/>
  <c r="J54" i="3"/>
  <c r="H63" i="3"/>
  <c r="J110" i="3"/>
  <c r="E110" i="3" s="1"/>
  <c r="I126" i="3"/>
  <c r="J46" i="3"/>
  <c r="E46" i="3" s="1"/>
  <c r="H54" i="3"/>
  <c r="H132" i="3" s="1"/>
  <c r="J74" i="3"/>
  <c r="E74" i="3" s="1"/>
  <c r="H126" i="3"/>
  <c r="J126" i="3"/>
  <c r="E126" i="3" s="1"/>
  <c r="E54" i="3"/>
  <c r="H48" i="3"/>
  <c r="I48" i="3"/>
  <c r="J144" i="3"/>
  <c r="E144" i="3" s="1"/>
  <c r="E142" i="3"/>
  <c r="E27" i="3"/>
  <c r="I132" i="3"/>
  <c r="H146" i="3" l="1"/>
  <c r="J132" i="3"/>
  <c r="E132" i="3" s="1"/>
  <c r="E48" i="3"/>
  <c r="I146" i="3"/>
  <c r="J146" i="3" l="1"/>
  <c r="E146" i="3" s="1"/>
</calcChain>
</file>

<file path=xl/sharedStrings.xml><?xml version="1.0" encoding="utf-8"?>
<sst xmlns="http://schemas.openxmlformats.org/spreadsheetml/2006/main" count="390" uniqueCount="250">
  <si>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</si>
  <si>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</si>
  <si>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</si>
  <si>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</si>
  <si>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</si>
  <si>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</si>
  <si>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</si>
  <si>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</si>
  <si>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</si>
  <si>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číslo</t>
  </si>
  <si>
    <t>cen.</t>
  </si>
  <si>
    <t>výkaz-výmer</t>
  </si>
  <si>
    <t>výmera</t>
  </si>
  <si>
    <t>jednotka</t>
  </si>
  <si>
    <t>materiál</t>
  </si>
  <si>
    <t>%</t>
  </si>
  <si>
    <t>PRÁCE A DODÁVKY HSV</t>
  </si>
  <si>
    <t>6 - ÚPRAVY POVRCHOV, PODLAHY, VÝPLNE</t>
  </si>
  <si>
    <t>011</t>
  </si>
  <si>
    <t>611404112</t>
  </si>
  <si>
    <t>Príprava podkladu, prednástrek  pod omietky stropov miešanie strojne nanášanie ručne hr. 2 mm</t>
  </si>
  <si>
    <t>m2</t>
  </si>
  <si>
    <t>611404241</t>
  </si>
  <si>
    <t>Omietka vnútor. stropov  vápennocementová, MVR Uni, ručné nanášanie,jadrová hr. 1,5 cm</t>
  </si>
  <si>
    <t>611404254</t>
  </si>
  <si>
    <t>Omietka vnútor. stropov  vápennocementová, MVR Uni,ručné nanášanie, vyrovnávacia hr. 4 mm</t>
  </si>
  <si>
    <t>014</t>
  </si>
  <si>
    <t>612409991</t>
  </si>
  <si>
    <t>Začistenie omietky okolo dverí a podláh</t>
  </si>
  <si>
    <t>m</t>
  </si>
  <si>
    <t>612421421</t>
  </si>
  <si>
    <t>Oprava vnútorných vápenných omietok stien hladkých 30-50%</t>
  </si>
  <si>
    <t>612465111</t>
  </si>
  <si>
    <t>Príprava podkl.pod omietky vnút.stien, strojne, nanášanie ručne hr.2 mm</t>
  </si>
  <si>
    <t>612465136</t>
  </si>
  <si>
    <t>Vnútorná omietka stien ,ručné nanášanie,jadrová hr.1,5 cm</t>
  </si>
  <si>
    <t>612465137</t>
  </si>
  <si>
    <t>Vnútorná omietka stien ,ručné nanášanie,vyrovnávacia hr.4 mm</t>
  </si>
  <si>
    <t>612481117</t>
  </si>
  <si>
    <t>Potiahnutie vnút. stien sklovláknitým pletivom bez nástrelu</t>
  </si>
  <si>
    <t>632441111</t>
  </si>
  <si>
    <t>642942111</t>
  </si>
  <si>
    <t>Osadenie dverných zárubní alebo rámov oceľových do 2,5 m2</t>
  </si>
  <si>
    <t>kus</t>
  </si>
  <si>
    <t>MAT</t>
  </si>
  <si>
    <t>553309210</t>
  </si>
  <si>
    <t>Zárubňa oceľová  60x197</t>
  </si>
  <si>
    <t xml:space="preserve">6 - ÚPRAVY POVRCHOV, PODLAHY, VÝPLNE  spolu: </t>
  </si>
  <si>
    <t>8 - RÚROVÉ VEDENIA</t>
  </si>
  <si>
    <t>271</t>
  </si>
  <si>
    <t>892611020</t>
  </si>
  <si>
    <t>Monitoring potrubia inšpekčnou kamerou do DN 200 mm</t>
  </si>
  <si>
    <t xml:space="preserve">8 - RÚROVÉ VEDENIA  spolu: </t>
  </si>
  <si>
    <t>9 - OSTATNÉ KONŠTRUKCIE A PRÁCE</t>
  </si>
  <si>
    <t>000</t>
  </si>
  <si>
    <t>94.102</t>
  </si>
  <si>
    <t>Lešenie ľahké radové s podlahami š. 1m</t>
  </si>
  <si>
    <t>952902110</t>
  </si>
  <si>
    <t>Zametenie v miestnostiach a chodbách</t>
  </si>
  <si>
    <t>013</t>
  </si>
  <si>
    <t>965081712</t>
  </si>
  <si>
    <t>Búranie dlažieb  keram. hr. do 1 cm do 1 m2</t>
  </si>
  <si>
    <t>968071125</t>
  </si>
  <si>
    <t>Vyvesenie alebo zavesenie kov. dvier do 2 m2</t>
  </si>
  <si>
    <t>968072456</t>
  </si>
  <si>
    <t>Vybúranie kov. dverných zárubní nad 2 m2</t>
  </si>
  <si>
    <t>978059511</t>
  </si>
  <si>
    <t>Vybúranie obkladov vnút. z obkladačiek plochy do 1 m2</t>
  </si>
  <si>
    <t>979081111</t>
  </si>
  <si>
    <t>Odvoz sute a vybúraných hmôt na skládku do 1 km</t>
  </si>
  <si>
    <t>t</t>
  </si>
  <si>
    <t>979081121</t>
  </si>
  <si>
    <t>Odvoz sute a vybúraných hmôt na skládku každý ďalší 1 km</t>
  </si>
  <si>
    <t>979082111</t>
  </si>
  <si>
    <t>Vnútrostavenisková doprava sute a vybúraných hmôt do 10 m</t>
  </si>
  <si>
    <t>979082121</t>
  </si>
  <si>
    <t>Vnútrost. doprava sute a vybúraných hmôt každých ďalších 5 m</t>
  </si>
  <si>
    <t>979131409</t>
  </si>
  <si>
    <t>Poplatok za ulož.a znešk.staveb.sute na vymedzených skládkach "O"-ostatný odpad</t>
  </si>
  <si>
    <t>998011001</t>
  </si>
  <si>
    <t>Presun hmôt pre budovy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</si>
  <si>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</si>
  <si>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</si>
  <si>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</si>
  <si>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</si>
  <si>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</si>
  <si>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711106112</t>
  </si>
  <si>
    <t>Jednozlož. hydroizolačná hmota  kúpeľňová hydroizolácia</t>
  </si>
  <si>
    <t>998711201</t>
  </si>
  <si>
    <t>Presun hmôt pre izolácie proti vode v objektoch výšky do 6 m</t>
  </si>
  <si>
    <t xml:space="preserve">711 - Izolácie proti vode a vlhkosti  spolu: </t>
  </si>
  <si>
    <t>721 - Vnútorná kanalizácia</t>
  </si>
  <si>
    <t>721</t>
  </si>
  <si>
    <t>721173205</t>
  </si>
  <si>
    <t>Potrubie kanal. z PVC rúr pripojovacie D 50x1.8</t>
  </si>
  <si>
    <t>721194105</t>
  </si>
  <si>
    <t>Vyvedenie a upevnenie kanal. výpustiek D 50x1.8 - umyvadlo</t>
  </si>
  <si>
    <t>721194106</t>
  </si>
  <si>
    <t>Vyvedenie a upevnenie kanal. výpustiek D 63x1.8 - pisoár</t>
  </si>
  <si>
    <t>721194109</t>
  </si>
  <si>
    <t>Vyvedenie a upevnenie kanal. výpustiek D 110x2.3 - WC</t>
  </si>
  <si>
    <t>721290111</t>
  </si>
  <si>
    <t>Skúška tesnosti kanalizácie vodou do DN 125</t>
  </si>
  <si>
    <t>998721201</t>
  </si>
  <si>
    <t>Presun hmôt pre vnút. kanalizáciu v objektoch výšky do 6 m</t>
  </si>
  <si>
    <t xml:space="preserve">721 - Vnútorná kanalizácia  spolu: </t>
  </si>
  <si>
    <t>722 - Vnútorný vodovod</t>
  </si>
  <si>
    <t>722130212</t>
  </si>
  <si>
    <t>Potrubie vod. z ocel. rúrok závit. pozink. 11353 DN 20</t>
  </si>
  <si>
    <t>722130802</t>
  </si>
  <si>
    <t>Demontáž potrubia z oceľ. rúrok závitových DN do 40</t>
  </si>
  <si>
    <t>722182112</t>
  </si>
  <si>
    <t>Ochrana potrubia izoláciou Mirelon DN 20</t>
  </si>
  <si>
    <t>722220111</t>
  </si>
  <si>
    <t>Arm. vod. s 1 závitom, nástenka K 247 pre výt. ventil G 1/2 - pisoár</t>
  </si>
  <si>
    <t>722220121</t>
  </si>
  <si>
    <t>Arm. vod. s 1 závitom, nástenka K 247 pre batériu G 1/2x150mm - umyvadlo</t>
  </si>
  <si>
    <t>pár</t>
  </si>
  <si>
    <t>722290226</t>
  </si>
  <si>
    <t>Tlakové skúšky vodov. potrubia závitového do DN 50</t>
  </si>
  <si>
    <t>722290234</t>
  </si>
  <si>
    <t>Preplachovanie a dezinfekcia vodov. potrubia do DN 80</t>
  </si>
  <si>
    <t>998722201</t>
  </si>
  <si>
    <t>Presun hmôt pre vnút. vodovod v objektoch výšky do 6 m</t>
  </si>
  <si>
    <t xml:space="preserve">722 - Vnútorný vodovod  spolu: </t>
  </si>
  <si>
    <t>725 - Zariaďovacie predmety</t>
  </si>
  <si>
    <t>725111100</t>
  </si>
  <si>
    <t>725112300</t>
  </si>
  <si>
    <t>Záchodová misa kompletná, štandardná kvalita - sedátko+príslušenstvo</t>
  </si>
  <si>
    <t>súbor</t>
  </si>
  <si>
    <t>6425C0151</t>
  </si>
  <si>
    <t>725212200</t>
  </si>
  <si>
    <t>725810405</t>
  </si>
  <si>
    <t>Ventil rohový s pripojovacou rúrkou TE 67 G 1/2</t>
  </si>
  <si>
    <t>725810406</t>
  </si>
  <si>
    <t>Ventil rohový s pripojovacou rúrkou T 70 G 1/2</t>
  </si>
  <si>
    <t>725810502</t>
  </si>
  <si>
    <t>Pripojovacie kolienko s pripojovacou rúrkou T 69 G 1/2</t>
  </si>
  <si>
    <t>725821300</t>
  </si>
  <si>
    <t>725999905</t>
  </si>
  <si>
    <t>Zariaďovacie predmety HZS T5</t>
  </si>
  <si>
    <t>hod</t>
  </si>
  <si>
    <t>6429A0503</t>
  </si>
  <si>
    <t>Držiak toal.papiera s krytom</t>
  </si>
  <si>
    <t>6429A1003</t>
  </si>
  <si>
    <t>Kefa WC nerez</t>
  </si>
  <si>
    <t>6429C0403</t>
  </si>
  <si>
    <t>Dávkovač mydla 1,1 l nerez</t>
  </si>
  <si>
    <t>6429C1261</t>
  </si>
  <si>
    <t>Kôš odpadový</t>
  </si>
  <si>
    <t>6429C1501</t>
  </si>
  <si>
    <t>Dávkovač uterákov papierových skladaných,nerez</t>
  </si>
  <si>
    <t>6429C1511</t>
  </si>
  <si>
    <t>Zásobník toaletného papiera nerez</t>
  </si>
  <si>
    <t>6429C1932</t>
  </si>
  <si>
    <t>Zrkadlo z nerezovej ocele</t>
  </si>
  <si>
    <t>998725201</t>
  </si>
  <si>
    <t>Presun hmôt pre zariaď. predmety v objektoch výšky do 6 m</t>
  </si>
  <si>
    <t xml:space="preserve">725 - Zariaďovacie predmety  spolu: </t>
  </si>
  <si>
    <t>766 - Konštrukcie stolárske</t>
  </si>
  <si>
    <t>766</t>
  </si>
  <si>
    <t>766661512</t>
  </si>
  <si>
    <t>Montáž dvier kom. otv. z tvr. dreva s polodr. 1-kr. do 0,8m</t>
  </si>
  <si>
    <t>611601320</t>
  </si>
  <si>
    <t>Dvere vnútorné hladké plné 60x197</t>
  </si>
  <si>
    <t>766695213</t>
  </si>
  <si>
    <t>Montáž prahov dvier 1-krídl. š. nad 10cm</t>
  </si>
  <si>
    <t>611871160</t>
  </si>
  <si>
    <t>Prah dubový dĺžka 60 šírka 10cm</t>
  </si>
  <si>
    <t>998766201</t>
  </si>
  <si>
    <t>Presun hmôt pre konštr. stolárske v objektoch výšky do 6 m</t>
  </si>
  <si>
    <t xml:space="preserve">766 - Konštrukcie stolárske  spolu: </t>
  </si>
  <si>
    <t>767 - Konštrukcie doplnk. kovové stavebné</t>
  </si>
  <si>
    <t>767</t>
  </si>
  <si>
    <t>767631104</t>
  </si>
  <si>
    <t>Montáž okien plastových jednokrídlových 600 x 1000 mm</t>
  </si>
  <si>
    <t>6114B1633</t>
  </si>
  <si>
    <t>Okno plast.1-krídlové OS -výš.90, šír.60 cm</t>
  </si>
  <si>
    <t>767646510</t>
  </si>
  <si>
    <t>Montáž dverí, dok. okovania do oc. konšt jednokr.</t>
  </si>
  <si>
    <t>553408590PC</t>
  </si>
  <si>
    <t>Dvere otočné s vložkou 900x1970  + mincovník</t>
  </si>
  <si>
    <t>998767201</t>
  </si>
  <si>
    <t>Presun hmôt pre kovové stav. doplnk. konštr. v objektoch výšky do 6 m</t>
  </si>
  <si>
    <t xml:space="preserve">767 - Konštrukcie doplnk. kovové stavebné  spolu: </t>
  </si>
  <si>
    <t>771 - Podlahy z dlaždíc  keramických</t>
  </si>
  <si>
    <t>771</t>
  </si>
  <si>
    <t>771571105</t>
  </si>
  <si>
    <t>Montáž podláh z dlaždíc keram. rež. hlad.  do malty</t>
  </si>
  <si>
    <t>597641620</t>
  </si>
  <si>
    <t>Dlaž. protišmyk. keramická</t>
  </si>
  <si>
    <t>998771201</t>
  </si>
  <si>
    <t>Presun hmôt pre podlahy z dlaždíc v objektoch výšky do 6 m</t>
  </si>
  <si>
    <t xml:space="preserve">771 - Podlahy z dlaždíc  keramických  spolu: </t>
  </si>
  <si>
    <t>781 - Obklady z obkladačiek a dosiek</t>
  </si>
  <si>
    <t>781471106</t>
  </si>
  <si>
    <t>Montáž obkladov vnút. ker. režných hlad. 200x100 do malty</t>
  </si>
  <si>
    <t>597670100</t>
  </si>
  <si>
    <t>Obklad  keramický</t>
  </si>
  <si>
    <t>781479701</t>
  </si>
  <si>
    <t>Prípl. za práce v obmedz. priestore pri montáži obkl. ker.</t>
  </si>
  <si>
    <t>781479711</t>
  </si>
  <si>
    <t>Prípl. za plochu do 10m2 jednotlivo pri montáži obkl. ker.</t>
  </si>
  <si>
    <t>781491121</t>
  </si>
  <si>
    <t>Montáž plast. profilov PVC do malty, rohy zvislé obklad</t>
  </si>
  <si>
    <t>5539D0240</t>
  </si>
  <si>
    <t>Rohovník</t>
  </si>
  <si>
    <t>998781201</t>
  </si>
  <si>
    <t>Presun hmôt pre obklady keramické v objektoch výšky do 6 m</t>
  </si>
  <si>
    <t xml:space="preserve">781 - Obklady z obkladačiek a dosiek  spolu: </t>
  </si>
  <si>
    <t>784 - Maľby</t>
  </si>
  <si>
    <t>784</t>
  </si>
  <si>
    <t>784452461</t>
  </si>
  <si>
    <t>Maľba zo zmesí tekut. 2 far. jednon. b. strop miest. do 3,8m</t>
  </si>
  <si>
    <t xml:space="preserve">784 - Maľby  spolu: </t>
  </si>
  <si>
    <t xml:space="preserve">PRÁCE A DODÁVKY PSV  spolu: </t>
  </si>
  <si>
    <t>PRÁCE A DODÁVKY M</t>
  </si>
  <si>
    <t>M21 - 155 Elektromontáže</t>
  </si>
  <si>
    <t>900</t>
  </si>
  <si>
    <t>210.141</t>
  </si>
  <si>
    <t>Elektromontáž - spoločné priestory, socialne priestory - montáž a dodávka materiálu</t>
  </si>
  <si>
    <t>m2 UP</t>
  </si>
  <si>
    <t xml:space="preserve">M21 - 155 Elektromontáže  spolu: </t>
  </si>
  <si>
    <t xml:space="preserve">PRÁCE A DODÁVKY M  spolu: </t>
  </si>
  <si>
    <t>Dátum:</t>
  </si>
  <si>
    <t>bm</t>
  </si>
  <si>
    <t>ks</t>
  </si>
  <si>
    <t>inštalačná krabička 68</t>
  </si>
  <si>
    <t>svietidlá jednožiarovkové</t>
  </si>
  <si>
    <t xml:space="preserve">práca </t>
  </si>
  <si>
    <t>hod.</t>
  </si>
  <si>
    <t xml:space="preserve">kábel CYKY 3C x 1,5 </t>
  </si>
  <si>
    <t>vypínač č.1</t>
  </si>
  <si>
    <t>VÝKAZ VÝMER</t>
  </si>
  <si>
    <t xml:space="preserve">Cena </t>
  </si>
  <si>
    <t>cena v EUR</t>
  </si>
  <si>
    <t>celkom v EUR</t>
  </si>
  <si>
    <t>Celková cena v EUR</t>
  </si>
  <si>
    <r>
      <t xml:space="preserve">Objednávateľ: </t>
    </r>
    <r>
      <rPr>
        <b/>
        <sz val="10"/>
        <rFont val="Arial"/>
        <family val="2"/>
        <charset val="238"/>
      </rPr>
      <t>Mesto Handlová</t>
    </r>
  </si>
  <si>
    <t>Pisoár biely-upevnenie+tesnenie+krytka+prislušenstvo</t>
  </si>
  <si>
    <t>Splachovacia nádrž, štandardná kvalita</t>
  </si>
  <si>
    <t>Umývadlo so zápach. uzáv., štandardná kvalita</t>
  </si>
  <si>
    <t>Batéria umývadlová stojanková G 1/2, štandardná kvalita</t>
  </si>
  <si>
    <t>Poter samonivelizačný hr. do 20 mm zo suchých zmesí</t>
  </si>
  <si>
    <r>
      <t xml:space="preserve">Stavba: </t>
    </r>
    <r>
      <rPr>
        <b/>
        <sz val="10"/>
        <rFont val="Arial"/>
        <family val="2"/>
        <charset val="238"/>
      </rPr>
      <t>Verejné sociálne zariadenie v Dome kultúry mesta Handlová</t>
    </r>
  </si>
  <si>
    <t>Sadzba DPH v %</t>
  </si>
  <si>
    <t>Celková cena bez DPH v EUR</t>
  </si>
  <si>
    <t>Výška DPH v EUR</t>
  </si>
  <si>
    <t>Celková cena s DPH v EUR</t>
  </si>
  <si>
    <r>
      <t xml:space="preserve">Vypracoval: … </t>
    </r>
    <r>
      <rPr>
        <i/>
        <sz val="10"/>
        <color rgb="FFFF0000"/>
        <rFont val="Arial"/>
        <family val="2"/>
        <charset val="238"/>
      </rPr>
      <t>(vyplní uchádzač)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</si>
</sst>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Sk&quot;;[Red]\-#,##0&quot; Sk&quot;"/>
    <numFmt numFmtId="165" formatCode="_-* #,##0&quot; Sk&quot;_-;\-* #,##0&quot; Sk&quot;_-;_-* &quot;- Sk&quot;_-;_-@_-"/>
    <numFmt numFmtId="166" formatCode="#,##0.000"/>
  </numFmts>
  <fonts count="21">
    <font>
      <sz val="10"/>
      <name val="Arial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1">
    <xf numFmtId="0" fontId="0" fillId="0" borderId="0"/>
    <xf numFmtId="0" fontId="10" fillId="0" borderId="0" applyBorder="0">
      <alignment vertical="center"/>
    </xf>
    <xf numFmtId="0" fontId="5" fillId="4" borderId="0" applyBorder="0" applyProtection="0"/>
    <xf numFmtId="165" fontId="10" fillId="0" borderId="0" applyBorder="0" applyProtection="0"/>
    <xf numFmtId="0" fontId="5" fillId="2" borderId="0" applyBorder="0" applyProtection="0"/>
    <xf numFmtId="0" fontId="5" fillId="2" borderId="0" applyBorder="0" applyProtection="0"/>
    <xf numFmtId="164" fontId="3" fillId="0" borderId="4"/>
    <xf numFmtId="0" fontId="5" fillId="3" borderId="0" applyBorder="0" applyProtection="0"/>
    <xf numFmtId="0" fontId="5" fillId="5" borderId="0" applyBorder="0" applyProtection="0"/>
    <xf numFmtId="0" fontId="10" fillId="0" borderId="4"/>
    <xf numFmtId="0" fontId="3" fillId="0" borderId="4">
      <alignment vertical="center"/>
    </xf>
    <xf numFmtId="0" fontId="5" fillId="6" borderId="0" applyBorder="0" applyProtection="0"/>
    <xf numFmtId="0" fontId="5" fillId="2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7" borderId="0" applyBorder="0" applyProtection="0"/>
    <xf numFmtId="0" fontId="5" fillId="8" borderId="0" applyBorder="0" applyProtection="0"/>
    <xf numFmtId="0" fontId="5" fillId="4" borderId="0" applyBorder="0" applyProtection="0"/>
    <xf numFmtId="0" fontId="6" fillId="2" borderId="0" applyBorder="0" applyProtection="0"/>
    <xf numFmtId="0" fontId="6" fillId="9" borderId="0" applyBorder="0" applyProtection="0"/>
    <xf numFmtId="0" fontId="6" fillId="10" borderId="0" applyBorder="0" applyProtection="0"/>
    <xf numFmtId="0" fontId="6" fillId="8" borderId="0" applyBorder="0" applyProtection="0"/>
    <xf numFmtId="0" fontId="6" fillId="2" borderId="0" applyBorder="0" applyProtection="0"/>
    <xf numFmtId="0" fontId="6" fillId="5" borderId="0" applyBorder="0" applyProtection="0"/>
    <xf numFmtId="0" fontId="7" fillId="0" borderId="5" applyProtection="0"/>
    <xf numFmtId="0" fontId="4" fillId="0" borderId="0"/>
    <xf numFmtId="0" fontId="8" fillId="0" borderId="0" applyBorder="0" applyProtection="0"/>
    <xf numFmtId="0" fontId="4" fillId="0" borderId="0"/>
    <xf numFmtId="0" fontId="3" fillId="0" borderId="0" applyBorder="0">
      <alignment vertical="center"/>
    </xf>
    <xf numFmtId="0" fontId="9" fillId="0" borderId="0" applyBorder="0" applyProtection="0"/>
    <xf numFmtId="0" fontId="3" fillId="0" borderId="1">
      <alignment vertical="center"/>
    </xf>
  </cellStyleXfs>
  <cellXfs count="69">
    <xf numFmtId="0" fontId="0" fillId="0" borderId="0" xfId="0"/>
    <xf numFmtId="0" fontId="1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0" fontId="1" fillId="0" borderId="0" xfId="0" applyFont="1"/>
    <xf numFmtId="0" fontId="1" fillId="0" borderId="3" xfId="0" applyFont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top"/>
    </xf>
    <xf numFmtId="49" fontId="1" fillId="0" borderId="6" xfId="0" applyNumberFormat="1" applyFont="1" applyFill="1" applyBorder="1" applyAlignment="1" applyProtection="1">
      <alignment vertical="top"/>
    </xf>
    <xf numFmtId="49" fontId="1" fillId="0" borderId="6" xfId="0" applyNumberFormat="1" applyFont="1" applyFill="1" applyBorder="1" applyAlignment="1" applyProtection="1">
      <alignment horizontal="left" vertical="top" wrapText="1"/>
    </xf>
    <xf numFmtId="166" fontId="1" fillId="0" borderId="6" xfId="0" applyNumberFormat="1" applyFont="1" applyFill="1" applyBorder="1" applyAlignment="1" applyProtection="1">
      <alignment vertical="top"/>
    </xf>
    <xf numFmtId="0" fontId="1" fillId="0" borderId="6" xfId="0" applyFont="1" applyFill="1" applyBorder="1" applyAlignment="1" applyProtection="1">
      <alignment vertical="top"/>
    </xf>
    <xf numFmtId="4" fontId="1" fillId="0" borderId="6" xfId="0" applyNumberFormat="1" applyFont="1" applyFill="1" applyBorder="1" applyAlignment="1" applyProtection="1">
      <alignment vertical="top"/>
    </xf>
    <xf numFmtId="4" fontId="1" fillId="0" borderId="7" xfId="0" applyNumberFormat="1" applyFont="1" applyFill="1" applyBorder="1" applyAlignment="1" applyProtection="1">
      <alignment vertical="top"/>
    </xf>
    <xf numFmtId="49" fontId="11" fillId="0" borderId="8" xfId="0" applyNumberFormat="1" applyFont="1" applyFill="1" applyBorder="1" applyAlignment="1" applyProtection="1">
      <alignment vertical="top"/>
    </xf>
    <xf numFmtId="49" fontId="1" fillId="0" borderId="8" xfId="0" applyNumberFormat="1" applyFont="1" applyFill="1" applyBorder="1" applyAlignment="1" applyProtection="1">
      <alignment vertical="top"/>
    </xf>
    <xf numFmtId="49" fontId="1" fillId="0" borderId="8" xfId="0" applyNumberFormat="1" applyFont="1" applyFill="1" applyBorder="1" applyAlignment="1" applyProtection="1">
      <alignment horizontal="left" vertical="top" wrapText="1"/>
    </xf>
    <xf numFmtId="166" fontId="1" fillId="0" borderId="8" xfId="0" applyNumberFormat="1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4" fontId="1" fillId="0" borderId="8" xfId="0" applyNumberFormat="1" applyFont="1" applyFill="1" applyBorder="1" applyAlignment="1" applyProtection="1">
      <alignment vertical="top"/>
    </xf>
    <xf numFmtId="4" fontId="1" fillId="0" borderId="9" xfId="0" applyNumberFormat="1" applyFont="1" applyFill="1" applyBorder="1" applyAlignment="1" applyProtection="1">
      <alignment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right" vertical="top" wrapText="1"/>
    </xf>
    <xf numFmtId="4" fontId="11" fillId="0" borderId="8" xfId="0" applyNumberFormat="1" applyFont="1" applyFill="1" applyBorder="1" applyAlignment="1" applyProtection="1">
      <alignment vertical="top"/>
    </xf>
    <xf numFmtId="4" fontId="11" fillId="0" borderId="9" xfId="0" applyNumberFormat="1" applyFont="1" applyFill="1" applyBorder="1" applyAlignment="1" applyProtection="1">
      <alignment vertical="top"/>
    </xf>
    <xf numFmtId="166" fontId="11" fillId="0" borderId="8" xfId="0" applyNumberFormat="1" applyFont="1" applyFill="1" applyBorder="1" applyAlignment="1" applyProtection="1">
      <alignment vertical="top"/>
    </xf>
    <xf numFmtId="49" fontId="1" fillId="0" borderId="10" xfId="0" applyNumberFormat="1" applyFont="1" applyFill="1" applyBorder="1" applyAlignment="1" applyProtection="1">
      <alignment horizontal="center" vertical="top"/>
    </xf>
    <xf numFmtId="49" fontId="1" fillId="0" borderId="10" xfId="0" applyNumberFormat="1" applyFont="1" applyFill="1" applyBorder="1" applyAlignment="1" applyProtection="1">
      <alignment vertical="top"/>
    </xf>
    <xf numFmtId="4" fontId="11" fillId="0" borderId="10" xfId="0" applyNumberFormat="1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4" fontId="1" fillId="0" borderId="10" xfId="0" applyNumberFormat="1" applyFont="1" applyFill="1" applyBorder="1" applyAlignment="1" applyProtection="1">
      <alignment vertical="top"/>
    </xf>
    <xf numFmtId="4" fontId="11" fillId="0" borderId="11" xfId="0" applyNumberFormat="1" applyFont="1" applyFill="1" applyBorder="1" applyAlignment="1" applyProtection="1">
      <alignment vertical="top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wrapText="1"/>
    </xf>
    <xf numFmtId="0" fontId="14" fillId="0" borderId="0" xfId="0" applyFont="1" applyProtection="1"/>
    <xf numFmtId="0" fontId="15" fillId="0" borderId="0" xfId="0" applyFont="1" applyProtection="1"/>
    <xf numFmtId="4" fontId="15" fillId="0" borderId="0" xfId="0" applyNumberFormat="1" applyFont="1" applyProtection="1"/>
    <xf numFmtId="0" fontId="16" fillId="0" borderId="0" xfId="0" applyFont="1" applyProtection="1"/>
    <xf numFmtId="0" fontId="10" fillId="0" borderId="0" xfId="0" applyFont="1" applyAlignment="1" applyProtection="1">
      <alignment horizontal="right" vertical="top"/>
    </xf>
    <xf numFmtId="49" fontId="10" fillId="0" borderId="0" xfId="0" applyNumberFormat="1" applyFont="1" applyAlignment="1" applyProtection="1">
      <alignment horizontal="center" vertical="top"/>
    </xf>
    <xf numFmtId="49" fontId="10" fillId="0" borderId="0" xfId="0" applyNumberFormat="1" applyFont="1" applyAlignment="1" applyProtection="1">
      <alignment vertical="top"/>
    </xf>
    <xf numFmtId="49" fontId="10" fillId="0" borderId="0" xfId="0" applyNumberFormat="1" applyFont="1" applyAlignment="1" applyProtection="1">
      <alignment horizontal="left" vertical="top" wrapText="1"/>
    </xf>
    <xf numFmtId="0" fontId="10" fillId="0" borderId="0" xfId="0" applyFont="1" applyProtection="1"/>
    <xf numFmtId="4" fontId="10" fillId="0" borderId="0" xfId="0" applyNumberFormat="1" applyFont="1" applyProtection="1"/>
    <xf numFmtId="49" fontId="10" fillId="0" borderId="0" xfId="0" applyNumberFormat="1" applyFont="1" applyProtection="1"/>
    <xf numFmtId="0" fontId="13" fillId="0" borderId="0" xfId="0" applyFont="1" applyProtection="1"/>
    <xf numFmtId="49" fontId="10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/>
    <xf numFmtId="166" fontId="10" fillId="0" borderId="0" xfId="0" applyNumberFormat="1" applyFont="1" applyProtection="1"/>
    <xf numFmtId="0" fontId="1" fillId="0" borderId="0" xfId="0" applyFont="1" applyBorder="1" applyAlignment="1" applyProtection="1">
      <alignment vertical="top"/>
    </xf>
    <xf numFmtId="4" fontId="13" fillId="0" borderId="0" xfId="0" applyNumberFormat="1" applyFont="1" applyAlignment="1" applyProtection="1">
      <alignment horizontal="right"/>
    </xf>
    <xf numFmtId="0" fontId="17" fillId="0" borderId="13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10" fillId="0" borderId="0" xfId="0" applyFont="1" applyBorder="1" applyAlignment="1">
      <alignment horizontal="left" wrapText="1"/>
    </xf>
    <xf numFmtId="4" fontId="13" fillId="0" borderId="0" xfId="0" applyNumberFormat="1" applyFont="1" applyBorder="1" applyAlignment="1" applyProtection="1">
      <alignment horizontal="right"/>
    </xf>
    <xf numFmtId="4" fontId="18" fillId="0" borderId="0" xfId="0" applyNumberFormat="1" applyFont="1" applyAlignment="1" applyProtection="1">
      <alignment vertical="top"/>
    </xf>
    <xf numFmtId="4" fontId="18" fillId="0" borderId="12" xfId="0" applyNumberFormat="1" applyFont="1" applyBorder="1" applyAlignment="1" applyProtection="1">
      <alignment vertical="top"/>
    </xf>
    <xf numFmtId="0" fontId="19" fillId="0" borderId="12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</cellXfs>
  <cellStyles count="31">
    <cellStyle name="1 000 Sk" xfId="10" xr:uid="{00000000-0005-0000-0000-000000000000}"/>
    <cellStyle name="1 000,-  Sk" xfId="1" xr:uid="{00000000-0005-0000-0000-000001000000}"/>
    <cellStyle name="1 000,- Kč" xfId="6" xr:uid="{00000000-0005-0000-0000-000002000000}"/>
    <cellStyle name="1 000,- Sk" xfId="9" xr:uid="{00000000-0005-0000-0000-000003000000}"/>
    <cellStyle name="1000 Sk_fakturuj99" xfId="3" xr:uid="{00000000-0005-0000-0000-000004000000}"/>
    <cellStyle name="20 % – Zvýraznění1" xfId="7" xr:uid="{00000000-0005-0000-0000-000005000000}"/>
    <cellStyle name="20 % – Zvýraznění2" xfId="8" xr:uid="{00000000-0005-0000-0000-000006000000}"/>
    <cellStyle name="20 % – Zvýraznění3" xfId="2" xr:uid="{00000000-0005-0000-0000-000007000000}"/>
    <cellStyle name="20 % – Zvýraznění4" xfId="11" xr:uid="{00000000-0005-0000-0000-000008000000}"/>
    <cellStyle name="20 % – Zvýraznění5" xfId="12" xr:uid="{00000000-0005-0000-0000-000009000000}"/>
    <cellStyle name="20 % – Zvýraznění6" xfId="13" xr:uid="{00000000-0005-0000-0000-00000A000000}"/>
    <cellStyle name="40 % – Zvýraznění1" xfId="4" xr:uid="{00000000-0005-0000-0000-00000B000000}"/>
    <cellStyle name="40 % – Zvýraznění2" xfId="14" xr:uid="{00000000-0005-0000-0000-00000C000000}"/>
    <cellStyle name="40 % – Zvýraznění3" xfId="15" xr:uid="{00000000-0005-0000-0000-00000D000000}"/>
    <cellStyle name="40 % – Zvýraznění4" xfId="16" xr:uid="{00000000-0005-0000-0000-00000E000000}"/>
    <cellStyle name="40 % – Zvýraznění5" xfId="5" xr:uid="{00000000-0005-0000-0000-00000F000000}"/>
    <cellStyle name="40 % – Zvýraznění6" xfId="17" xr:uid="{00000000-0005-0000-0000-000010000000}"/>
    <cellStyle name="60 % – Zvýraznění1" xfId="18" xr:uid="{00000000-0005-0000-0000-000011000000}"/>
    <cellStyle name="60 % – Zvýraznění2" xfId="19" xr:uid="{00000000-0005-0000-0000-000012000000}"/>
    <cellStyle name="60 % – Zvýraznění3" xfId="20" xr:uid="{00000000-0005-0000-0000-000013000000}"/>
    <cellStyle name="60 % – Zvýraznění4" xfId="21" xr:uid="{00000000-0005-0000-0000-000014000000}"/>
    <cellStyle name="60 % – Zvýraznění5" xfId="22" xr:uid="{00000000-0005-0000-0000-000015000000}"/>
    <cellStyle name="60 % – Zvýraznění6" xfId="23" xr:uid="{00000000-0005-0000-0000-000016000000}"/>
    <cellStyle name="Celkem" xfId="24" xr:uid="{00000000-0005-0000-0000-000017000000}"/>
    <cellStyle name="data" xfId="25" xr:uid="{00000000-0005-0000-0000-000018000000}"/>
    <cellStyle name="Název" xfId="26" xr:uid="{00000000-0005-0000-0000-000019000000}"/>
    <cellStyle name="Normálna" xfId="0" builtinId="0"/>
    <cellStyle name="normálne_fakturuj99" xfId="27" xr:uid="{00000000-0005-0000-0000-00001B000000}"/>
    <cellStyle name="TEXT 1" xfId="28" xr:uid="{00000000-0005-0000-0000-00001D000000}"/>
    <cellStyle name="Text upozornění" xfId="29" xr:uid="{00000000-0005-0000-0000-00001E000000}"/>
    <cellStyle name="TEXT1" xfId="30" xr:uid="{00000000-0005-0000-0000-00001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R151"/>
  <sheetViews>
    <sheetView showGridLines="0" tabSelected="1" zoomScaleNormal="100" workbookViewId="0">
      <selection sqref="A1:D1"/>
    </sheetView>
  </sheetViews>
  <sheetFormatPr defaultColWidth="9" defaultRowHeight="13.5"/>
  <cols>
    <col min="1" max="1" width="6.7109375" style="4" customWidth="1"/>
    <col min="2" max="2" width="3.7109375" style="5" customWidth="1"/>
    <col min="3" max="3" width="13" style="6" customWidth="1"/>
    <col min="4" max="4" width="45.7109375" style="7" customWidth="1"/>
    <col min="5" max="5" width="11.28515625" style="8" customWidth="1"/>
    <col min="6" max="6" width="5.85546875" style="9" customWidth="1"/>
    <col min="7" max="7" width="8.7109375" style="10" customWidth="1"/>
    <col min="8" max="10" width="9.7109375" style="10" customWidth="1"/>
    <col min="11" max="954" width="9" style="11"/>
  </cols>
  <sheetData>
    <row r="1" spans="1:10" s="1" customFormat="1" ht="20.100000000000001" customHeight="1">
      <c r="A1" s="66" t="s">
        <v>233</v>
      </c>
      <c r="B1" s="67"/>
      <c r="C1" s="67"/>
      <c r="D1" s="67"/>
      <c r="E1" s="41"/>
      <c r="F1" s="41"/>
      <c r="G1" s="42"/>
      <c r="H1" s="41"/>
      <c r="I1" s="43"/>
      <c r="J1" s="42"/>
    </row>
    <row r="2" spans="1:10" s="40" customFormat="1" ht="12.75">
      <c r="A2" s="44"/>
      <c r="B2" s="45"/>
      <c r="C2" s="46"/>
      <c r="D2" s="47"/>
      <c r="E2" s="48"/>
      <c r="F2" s="48"/>
      <c r="G2" s="49"/>
      <c r="H2" s="50"/>
      <c r="I2" s="51"/>
      <c r="J2" s="49"/>
    </row>
    <row r="3" spans="1:10" s="40" customFormat="1" ht="12.75">
      <c r="A3" s="48" t="s">
        <v>238</v>
      </c>
      <c r="B3" s="48"/>
      <c r="C3" s="48"/>
      <c r="D3" s="48"/>
      <c r="E3" s="48"/>
      <c r="F3" s="48"/>
      <c r="G3" s="49"/>
      <c r="H3" s="48"/>
      <c r="I3" s="51"/>
      <c r="J3" s="49"/>
    </row>
    <row r="4" spans="1:10" s="40" customFormat="1" ht="12.75">
      <c r="A4" s="48"/>
      <c r="B4" s="48"/>
      <c r="C4" s="48"/>
      <c r="D4" s="48"/>
      <c r="E4" s="48"/>
      <c r="F4" s="51"/>
      <c r="G4" s="48"/>
      <c r="H4" s="50"/>
      <c r="I4" s="48"/>
      <c r="J4" s="48"/>
    </row>
    <row r="5" spans="1:10" s="40" customFormat="1" ht="12.75">
      <c r="A5" s="48" t="s">
        <v>249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s="40" customFormat="1" ht="12.75">
      <c r="A6" s="48" t="s">
        <v>224</v>
      </c>
      <c r="B6" s="48"/>
      <c r="C6" s="52"/>
      <c r="D6" s="48"/>
      <c r="E6" s="48"/>
      <c r="F6" s="48"/>
      <c r="G6" s="48"/>
      <c r="H6" s="48"/>
      <c r="I6" s="48"/>
      <c r="J6" s="48"/>
    </row>
    <row r="7" spans="1:10" s="40" customFormat="1" ht="12.75">
      <c r="A7" s="48" t="s">
        <v>244</v>
      </c>
      <c r="B7" s="48"/>
      <c r="C7" s="51"/>
      <c r="D7" s="48"/>
      <c r="E7" s="48"/>
      <c r="F7" s="48"/>
      <c r="G7" s="48"/>
      <c r="H7" s="48"/>
      <c r="I7" s="48"/>
      <c r="J7" s="48"/>
    </row>
    <row r="8" spans="1:10" s="40" customFormat="1" ht="12.75">
      <c r="A8" s="51"/>
      <c r="B8" s="48"/>
      <c r="C8" s="51"/>
      <c r="D8" s="48"/>
      <c r="E8" s="48"/>
      <c r="F8" s="48"/>
      <c r="G8" s="48"/>
      <c r="H8" s="48"/>
      <c r="I8" s="48"/>
      <c r="J8" s="48"/>
    </row>
    <row r="9" spans="1:10" s="40" customFormat="1" ht="12.75">
      <c r="A9" s="48"/>
      <c r="B9" s="53"/>
      <c r="C9" s="54"/>
      <c r="D9" s="51"/>
      <c r="E9" s="55"/>
      <c r="F9" s="48"/>
      <c r="G9" s="49"/>
      <c r="H9" s="49"/>
      <c r="I9" s="49"/>
      <c r="J9" s="49"/>
    </row>
    <row r="10" spans="1:10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234</v>
      </c>
    </row>
    <row r="11" spans="1:10">
      <c r="A11" s="3" t="s">
        <v>9</v>
      </c>
      <c r="B11" s="3" t="s">
        <v>10</v>
      </c>
      <c r="C11" s="12"/>
      <c r="D11" s="3" t="s">
        <v>11</v>
      </c>
      <c r="E11" s="3" t="s">
        <v>12</v>
      </c>
      <c r="F11" s="3" t="s">
        <v>13</v>
      </c>
      <c r="G11" s="3" t="s">
        <v>235</v>
      </c>
      <c r="H11" s="3"/>
      <c r="I11" s="3" t="s">
        <v>14</v>
      </c>
      <c r="J11" s="3" t="s">
        <v>236</v>
      </c>
    </row>
    <row r="12" spans="1:10">
      <c r="A12" s="58"/>
      <c r="B12" s="13"/>
      <c r="C12" s="14"/>
      <c r="D12" s="15"/>
      <c r="E12" s="16"/>
      <c r="F12" s="17"/>
      <c r="G12" s="18"/>
      <c r="H12" s="18"/>
      <c r="I12" s="18"/>
      <c r="J12" s="19"/>
    </row>
    <row r="13" spans="1:10">
      <c r="A13" s="59"/>
      <c r="B13" s="20" t="s">
        <v>16</v>
      </c>
      <c r="C13" s="21"/>
      <c r="D13" s="22"/>
      <c r="E13" s="23"/>
      <c r="F13" s="24"/>
      <c r="G13" s="25"/>
      <c r="H13" s="25"/>
      <c r="I13" s="25"/>
      <c r="J13" s="26"/>
    </row>
    <row r="14" spans="1:10">
      <c r="A14" s="59"/>
      <c r="B14" s="21" t="s">
        <v>17</v>
      </c>
      <c r="C14" s="21"/>
      <c r="D14" s="22"/>
      <c r="E14" s="23"/>
      <c r="F14" s="24"/>
      <c r="G14" s="25"/>
      <c r="H14" s="25"/>
      <c r="I14" s="25"/>
      <c r="J14" s="26"/>
    </row>
    <row r="15" spans="1:10" ht="25.5">
      <c r="A15" s="59">
        <v>1</v>
      </c>
      <c r="B15" s="27" t="s">
        <v>18</v>
      </c>
      <c r="C15" s="21" t="s">
        <v>19</v>
      </c>
      <c r="D15" s="22" t="s">
        <v>20</v>
      </c>
      <c r="E15" s="23">
        <v>38.72</v>
      </c>
      <c r="F15" s="24" t="s">
        <v>21</v>
      </c>
      <c r="G15" s="25"/>
      <c r="H15" s="25">
        <f t="shared" ref="H15:H25" si="0">ROUND(E15*G15,2)</f>
        <v>0</v>
      </c>
      <c r="I15" s="25"/>
      <c r="J15" s="26">
        <f t="shared" ref="J15:J26" si="1">ROUND(E15*G15,2)</f>
        <v>0</v>
      </c>
    </row>
    <row r="16" spans="1:10" ht="25.5">
      <c r="A16" s="59">
        <v>2</v>
      </c>
      <c r="B16" s="27" t="s">
        <v>18</v>
      </c>
      <c r="C16" s="21" t="s">
        <v>22</v>
      </c>
      <c r="D16" s="22" t="s">
        <v>23</v>
      </c>
      <c r="E16" s="23">
        <v>38.72</v>
      </c>
      <c r="F16" s="24" t="s">
        <v>21</v>
      </c>
      <c r="G16" s="25"/>
      <c r="H16" s="25">
        <f t="shared" si="0"/>
        <v>0</v>
      </c>
      <c r="I16" s="25"/>
      <c r="J16" s="26">
        <f t="shared" si="1"/>
        <v>0</v>
      </c>
    </row>
    <row r="17" spans="1:10" ht="25.5">
      <c r="A17" s="59">
        <v>3</v>
      </c>
      <c r="B17" s="27" t="s">
        <v>18</v>
      </c>
      <c r="C17" s="21" t="s">
        <v>24</v>
      </c>
      <c r="D17" s="22" t="s">
        <v>25</v>
      </c>
      <c r="E17" s="23">
        <v>38.72</v>
      </c>
      <c r="F17" s="24" t="s">
        <v>21</v>
      </c>
      <c r="G17" s="25"/>
      <c r="H17" s="25">
        <f t="shared" si="0"/>
        <v>0</v>
      </c>
      <c r="I17" s="25"/>
      <c r="J17" s="26">
        <f t="shared" si="1"/>
        <v>0</v>
      </c>
    </row>
    <row r="18" spans="1:10">
      <c r="A18" s="59">
        <v>4</v>
      </c>
      <c r="B18" s="27" t="s">
        <v>26</v>
      </c>
      <c r="C18" s="21" t="s">
        <v>27</v>
      </c>
      <c r="D18" s="22" t="s">
        <v>28</v>
      </c>
      <c r="E18" s="23">
        <v>47.46</v>
      </c>
      <c r="F18" s="24" t="s">
        <v>29</v>
      </c>
      <c r="G18" s="25"/>
      <c r="H18" s="25">
        <f t="shared" si="0"/>
        <v>0</v>
      </c>
      <c r="I18" s="25"/>
      <c r="J18" s="26">
        <f t="shared" si="1"/>
        <v>0</v>
      </c>
    </row>
    <row r="19" spans="1:10">
      <c r="A19" s="59">
        <v>5</v>
      </c>
      <c r="B19" s="27" t="s">
        <v>26</v>
      </c>
      <c r="C19" s="21" t="s">
        <v>30</v>
      </c>
      <c r="D19" s="22" t="s">
        <v>31</v>
      </c>
      <c r="E19" s="23">
        <v>112</v>
      </c>
      <c r="F19" s="24" t="s">
        <v>21</v>
      </c>
      <c r="G19" s="25"/>
      <c r="H19" s="25">
        <f t="shared" si="0"/>
        <v>0</v>
      </c>
      <c r="I19" s="25"/>
      <c r="J19" s="26">
        <f t="shared" si="1"/>
        <v>0</v>
      </c>
    </row>
    <row r="20" spans="1:10">
      <c r="A20" s="59">
        <v>6</v>
      </c>
      <c r="B20" s="27" t="s">
        <v>18</v>
      </c>
      <c r="C20" s="21" t="s">
        <v>32</v>
      </c>
      <c r="D20" s="22" t="s">
        <v>33</v>
      </c>
      <c r="E20" s="23">
        <v>73.28</v>
      </c>
      <c r="F20" s="24" t="s">
        <v>21</v>
      </c>
      <c r="G20" s="25"/>
      <c r="H20" s="25">
        <f t="shared" si="0"/>
        <v>0</v>
      </c>
      <c r="I20" s="25"/>
      <c r="J20" s="26">
        <f t="shared" si="1"/>
        <v>0</v>
      </c>
    </row>
    <row r="21" spans="1:10">
      <c r="A21" s="59">
        <v>7</v>
      </c>
      <c r="B21" s="27" t="s">
        <v>18</v>
      </c>
      <c r="C21" s="21" t="s">
        <v>34</v>
      </c>
      <c r="D21" s="22" t="s">
        <v>35</v>
      </c>
      <c r="E21" s="23">
        <v>73.28</v>
      </c>
      <c r="F21" s="24" t="s">
        <v>21</v>
      </c>
      <c r="G21" s="25"/>
      <c r="H21" s="25">
        <f t="shared" si="0"/>
        <v>0</v>
      </c>
      <c r="I21" s="25"/>
      <c r="J21" s="26">
        <f t="shared" si="1"/>
        <v>0</v>
      </c>
    </row>
    <row r="22" spans="1:10">
      <c r="A22" s="59">
        <v>8</v>
      </c>
      <c r="B22" s="27" t="s">
        <v>18</v>
      </c>
      <c r="C22" s="21" t="s">
        <v>36</v>
      </c>
      <c r="D22" s="22" t="s">
        <v>37</v>
      </c>
      <c r="E22" s="23">
        <v>73.28</v>
      </c>
      <c r="F22" s="24" t="s">
        <v>21</v>
      </c>
      <c r="G22" s="25"/>
      <c r="H22" s="25">
        <f t="shared" si="0"/>
        <v>0</v>
      </c>
      <c r="I22" s="25"/>
      <c r="J22" s="26">
        <f t="shared" si="1"/>
        <v>0</v>
      </c>
    </row>
    <row r="23" spans="1:10">
      <c r="A23" s="59">
        <v>9</v>
      </c>
      <c r="B23" s="27" t="s">
        <v>18</v>
      </c>
      <c r="C23" s="21" t="s">
        <v>38</v>
      </c>
      <c r="D23" s="22" t="s">
        <v>39</v>
      </c>
      <c r="E23" s="23">
        <v>112</v>
      </c>
      <c r="F23" s="24" t="s">
        <v>21</v>
      </c>
      <c r="G23" s="25"/>
      <c r="H23" s="25">
        <f t="shared" si="0"/>
        <v>0</v>
      </c>
      <c r="I23" s="25"/>
      <c r="J23" s="26">
        <f t="shared" si="1"/>
        <v>0</v>
      </c>
    </row>
    <row r="24" spans="1:10">
      <c r="A24" s="59">
        <v>10</v>
      </c>
      <c r="B24" s="27" t="s">
        <v>18</v>
      </c>
      <c r="C24" s="21" t="s">
        <v>40</v>
      </c>
      <c r="D24" s="22" t="s">
        <v>243</v>
      </c>
      <c r="E24" s="23">
        <v>38.72</v>
      </c>
      <c r="F24" s="24" t="s">
        <v>21</v>
      </c>
      <c r="G24" s="25"/>
      <c r="H24" s="25">
        <f t="shared" si="0"/>
        <v>0</v>
      </c>
      <c r="I24" s="25"/>
      <c r="J24" s="26">
        <f t="shared" si="1"/>
        <v>0</v>
      </c>
    </row>
    <row r="25" spans="1:10">
      <c r="A25" s="59">
        <v>11</v>
      </c>
      <c r="B25" s="27" t="s">
        <v>18</v>
      </c>
      <c r="C25" s="21" t="s">
        <v>41</v>
      </c>
      <c r="D25" s="22" t="s">
        <v>42</v>
      </c>
      <c r="E25" s="23">
        <v>7</v>
      </c>
      <c r="F25" s="24" t="s">
        <v>43</v>
      </c>
      <c r="G25" s="25"/>
      <c r="H25" s="25">
        <f t="shared" si="0"/>
        <v>0</v>
      </c>
      <c r="I25" s="25"/>
      <c r="J25" s="26">
        <f t="shared" si="1"/>
        <v>0</v>
      </c>
    </row>
    <row r="26" spans="1:10">
      <c r="A26" s="59">
        <v>12</v>
      </c>
      <c r="B26" s="27" t="s">
        <v>44</v>
      </c>
      <c r="C26" s="21" t="s">
        <v>45</v>
      </c>
      <c r="D26" s="22" t="s">
        <v>46</v>
      </c>
      <c r="E26" s="23">
        <v>7</v>
      </c>
      <c r="F26" s="24" t="s">
        <v>43</v>
      </c>
      <c r="G26" s="25"/>
      <c r="H26" s="25"/>
      <c r="I26" s="25">
        <f>ROUND(E26*G26,2)</f>
        <v>0</v>
      </c>
      <c r="J26" s="26">
        <f t="shared" si="1"/>
        <v>0</v>
      </c>
    </row>
    <row r="27" spans="1:10">
      <c r="A27" s="59"/>
      <c r="B27" s="27"/>
      <c r="C27" s="21"/>
      <c r="D27" s="28" t="s">
        <v>47</v>
      </c>
      <c r="E27" s="29">
        <f>J27</f>
        <v>0</v>
      </c>
      <c r="F27" s="24"/>
      <c r="G27" s="25"/>
      <c r="H27" s="29">
        <f>SUM(H13:H26)</f>
        <v>0</v>
      </c>
      <c r="I27" s="29">
        <f>SUM(I13:I26)</f>
        <v>0</v>
      </c>
      <c r="J27" s="30">
        <f>SUM(J13:J26)</f>
        <v>0</v>
      </c>
    </row>
    <row r="28" spans="1:10">
      <c r="A28" s="59"/>
      <c r="B28" s="27"/>
      <c r="C28" s="21"/>
      <c r="D28" s="22"/>
      <c r="E28" s="23"/>
      <c r="F28" s="24"/>
      <c r="G28" s="25"/>
      <c r="H28" s="25"/>
      <c r="I28" s="25"/>
      <c r="J28" s="26"/>
    </row>
    <row r="29" spans="1:10">
      <c r="A29" s="59"/>
      <c r="B29" s="21" t="s">
        <v>48</v>
      </c>
      <c r="C29" s="21"/>
      <c r="D29" s="22"/>
      <c r="E29" s="23"/>
      <c r="F29" s="24"/>
      <c r="G29" s="25"/>
      <c r="H29" s="25"/>
      <c r="I29" s="25"/>
      <c r="J29" s="26"/>
    </row>
    <row r="30" spans="1:10">
      <c r="A30" s="59">
        <v>13</v>
      </c>
      <c r="B30" s="27" t="s">
        <v>49</v>
      </c>
      <c r="C30" s="21" t="s">
        <v>50</v>
      </c>
      <c r="D30" s="22" t="s">
        <v>51</v>
      </c>
      <c r="E30" s="23">
        <v>85</v>
      </c>
      <c r="F30" s="24" t="s">
        <v>29</v>
      </c>
      <c r="G30" s="25"/>
      <c r="H30" s="25">
        <f>ROUND(E30*G30,2)</f>
        <v>0</v>
      </c>
      <c r="I30" s="25"/>
      <c r="J30" s="26">
        <f>ROUND(E30*G30,2)</f>
        <v>0</v>
      </c>
    </row>
    <row r="31" spans="1:10">
      <c r="A31" s="59"/>
      <c r="B31" s="27"/>
      <c r="C31" s="21"/>
      <c r="D31" s="28" t="s">
        <v>52</v>
      </c>
      <c r="E31" s="29">
        <f>J31</f>
        <v>0</v>
      </c>
      <c r="F31" s="24"/>
      <c r="G31" s="25"/>
      <c r="H31" s="29">
        <f>SUM(H29:H30)</f>
        <v>0</v>
      </c>
      <c r="I31" s="29">
        <f>SUM(I29:I30)</f>
        <v>0</v>
      </c>
      <c r="J31" s="30">
        <f>SUM(J29:J30)</f>
        <v>0</v>
      </c>
    </row>
    <row r="32" spans="1:10">
      <c r="A32" s="59"/>
      <c r="B32" s="27"/>
      <c r="C32" s="21"/>
      <c r="D32" s="22"/>
      <c r="E32" s="23"/>
      <c r="F32" s="24"/>
      <c r="G32" s="25"/>
      <c r="H32" s="25"/>
      <c r="I32" s="25"/>
      <c r="J32" s="26"/>
    </row>
    <row r="33" spans="1:10">
      <c r="A33" s="59"/>
      <c r="B33" s="21" t="s">
        <v>53</v>
      </c>
      <c r="C33" s="21"/>
      <c r="D33" s="22"/>
      <c r="E33" s="23"/>
      <c r="F33" s="24"/>
      <c r="G33" s="25"/>
      <c r="H33" s="25"/>
      <c r="I33" s="25"/>
      <c r="J33" s="26"/>
    </row>
    <row r="34" spans="1:10">
      <c r="A34" s="59">
        <v>14</v>
      </c>
      <c r="B34" s="27" t="s">
        <v>54</v>
      </c>
      <c r="C34" s="21" t="s">
        <v>55</v>
      </c>
      <c r="D34" s="22" t="s">
        <v>56</v>
      </c>
      <c r="E34" s="23">
        <v>95</v>
      </c>
      <c r="F34" s="24" t="s">
        <v>21</v>
      </c>
      <c r="G34" s="25"/>
      <c r="H34" s="25">
        <f t="shared" ref="H34:H45" si="2">ROUND(E34*G34,2)</f>
        <v>0</v>
      </c>
      <c r="I34" s="25"/>
      <c r="J34" s="26">
        <f t="shared" ref="J34:J45" si="3">ROUND(E34*G34,2)</f>
        <v>0</v>
      </c>
    </row>
    <row r="35" spans="1:10">
      <c r="A35" s="59">
        <v>15</v>
      </c>
      <c r="B35" s="27" t="s">
        <v>26</v>
      </c>
      <c r="C35" s="21" t="s">
        <v>57</v>
      </c>
      <c r="D35" s="22" t="s">
        <v>58</v>
      </c>
      <c r="E35" s="23">
        <v>78</v>
      </c>
      <c r="F35" s="24" t="s">
        <v>21</v>
      </c>
      <c r="G35" s="25"/>
      <c r="H35" s="25">
        <f t="shared" si="2"/>
        <v>0</v>
      </c>
      <c r="I35" s="25"/>
      <c r="J35" s="26">
        <f t="shared" si="3"/>
        <v>0</v>
      </c>
    </row>
    <row r="36" spans="1:10">
      <c r="A36" s="59">
        <v>16</v>
      </c>
      <c r="B36" s="27" t="s">
        <v>59</v>
      </c>
      <c r="C36" s="21" t="s">
        <v>60</v>
      </c>
      <c r="D36" s="22" t="s">
        <v>61</v>
      </c>
      <c r="E36" s="23">
        <v>25</v>
      </c>
      <c r="F36" s="24" t="s">
        <v>21</v>
      </c>
      <c r="G36" s="25"/>
      <c r="H36" s="25">
        <f t="shared" si="2"/>
        <v>0</v>
      </c>
      <c r="I36" s="25"/>
      <c r="J36" s="26">
        <f t="shared" si="3"/>
        <v>0</v>
      </c>
    </row>
    <row r="37" spans="1:10">
      <c r="A37" s="59">
        <v>17</v>
      </c>
      <c r="B37" s="27" t="s">
        <v>59</v>
      </c>
      <c r="C37" s="21" t="s">
        <v>62</v>
      </c>
      <c r="D37" s="22" t="s">
        <v>63</v>
      </c>
      <c r="E37" s="23">
        <v>9</v>
      </c>
      <c r="F37" s="24" t="s">
        <v>43</v>
      </c>
      <c r="G37" s="25"/>
      <c r="H37" s="25">
        <f t="shared" si="2"/>
        <v>0</v>
      </c>
      <c r="I37" s="25"/>
      <c r="J37" s="26">
        <f t="shared" si="3"/>
        <v>0</v>
      </c>
    </row>
    <row r="38" spans="1:10">
      <c r="A38" s="59">
        <v>18</v>
      </c>
      <c r="B38" s="27" t="s">
        <v>59</v>
      </c>
      <c r="C38" s="21" t="s">
        <v>64</v>
      </c>
      <c r="D38" s="22" t="s">
        <v>65</v>
      </c>
      <c r="E38" s="23">
        <v>11.82</v>
      </c>
      <c r="F38" s="24" t="s">
        <v>21</v>
      </c>
      <c r="G38" s="25"/>
      <c r="H38" s="25">
        <f t="shared" si="2"/>
        <v>0</v>
      </c>
      <c r="I38" s="25"/>
      <c r="J38" s="26">
        <f t="shared" si="3"/>
        <v>0</v>
      </c>
    </row>
    <row r="39" spans="1:10">
      <c r="A39" s="59">
        <v>19</v>
      </c>
      <c r="B39" s="27" t="s">
        <v>59</v>
      </c>
      <c r="C39" s="21" t="s">
        <v>66</v>
      </c>
      <c r="D39" s="22" t="s">
        <v>67</v>
      </c>
      <c r="E39" s="23">
        <v>63</v>
      </c>
      <c r="F39" s="24" t="s">
        <v>21</v>
      </c>
      <c r="G39" s="25"/>
      <c r="H39" s="25">
        <f t="shared" si="2"/>
        <v>0</v>
      </c>
      <c r="I39" s="25"/>
      <c r="J39" s="26">
        <f t="shared" si="3"/>
        <v>0</v>
      </c>
    </row>
    <row r="40" spans="1:10">
      <c r="A40" s="59">
        <v>20</v>
      </c>
      <c r="B40" s="27" t="s">
        <v>59</v>
      </c>
      <c r="C40" s="21" t="s">
        <v>68</v>
      </c>
      <c r="D40" s="22" t="s">
        <v>69</v>
      </c>
      <c r="E40" s="23">
        <v>5.68</v>
      </c>
      <c r="F40" s="24" t="s">
        <v>70</v>
      </c>
      <c r="G40" s="25"/>
      <c r="H40" s="25">
        <f t="shared" si="2"/>
        <v>0</v>
      </c>
      <c r="I40" s="25"/>
      <c r="J40" s="26">
        <f t="shared" si="3"/>
        <v>0</v>
      </c>
    </row>
    <row r="41" spans="1:10">
      <c r="A41" s="59">
        <v>21</v>
      </c>
      <c r="B41" s="27" t="s">
        <v>59</v>
      </c>
      <c r="C41" s="21" t="s">
        <v>71</v>
      </c>
      <c r="D41" s="22" t="s">
        <v>72</v>
      </c>
      <c r="E41" s="23">
        <v>56.8</v>
      </c>
      <c r="F41" s="24" t="s">
        <v>70</v>
      </c>
      <c r="G41" s="25"/>
      <c r="H41" s="25">
        <f t="shared" si="2"/>
        <v>0</v>
      </c>
      <c r="I41" s="25"/>
      <c r="J41" s="26">
        <f t="shared" si="3"/>
        <v>0</v>
      </c>
    </row>
    <row r="42" spans="1:10">
      <c r="A42" s="59">
        <v>22</v>
      </c>
      <c r="B42" s="27" t="s">
        <v>59</v>
      </c>
      <c r="C42" s="21" t="s">
        <v>73</v>
      </c>
      <c r="D42" s="22" t="s">
        <v>74</v>
      </c>
      <c r="E42" s="23">
        <v>5.68</v>
      </c>
      <c r="F42" s="24" t="s">
        <v>70</v>
      </c>
      <c r="G42" s="25"/>
      <c r="H42" s="25">
        <f t="shared" si="2"/>
        <v>0</v>
      </c>
      <c r="I42" s="25"/>
      <c r="J42" s="26">
        <f t="shared" si="3"/>
        <v>0</v>
      </c>
    </row>
    <row r="43" spans="1:10">
      <c r="A43" s="59">
        <v>23</v>
      </c>
      <c r="B43" s="27" t="s">
        <v>59</v>
      </c>
      <c r="C43" s="21" t="s">
        <v>75</v>
      </c>
      <c r="D43" s="22" t="s">
        <v>76</v>
      </c>
      <c r="E43" s="23">
        <v>56.8</v>
      </c>
      <c r="F43" s="24" t="s">
        <v>70</v>
      </c>
      <c r="G43" s="25"/>
      <c r="H43" s="25">
        <f t="shared" si="2"/>
        <v>0</v>
      </c>
      <c r="I43" s="25"/>
      <c r="J43" s="26">
        <f t="shared" si="3"/>
        <v>0</v>
      </c>
    </row>
    <row r="44" spans="1:10" ht="25.5">
      <c r="A44" s="59">
        <v>24</v>
      </c>
      <c r="B44" s="27" t="s">
        <v>59</v>
      </c>
      <c r="C44" s="21" t="s">
        <v>77</v>
      </c>
      <c r="D44" s="22" t="s">
        <v>78</v>
      </c>
      <c r="E44" s="23">
        <v>5.68</v>
      </c>
      <c r="F44" s="24" t="s">
        <v>70</v>
      </c>
      <c r="G44" s="25"/>
      <c r="H44" s="25">
        <f t="shared" si="2"/>
        <v>0</v>
      </c>
      <c r="I44" s="25"/>
      <c r="J44" s="26">
        <f t="shared" si="3"/>
        <v>0</v>
      </c>
    </row>
    <row r="45" spans="1:10">
      <c r="A45" s="59">
        <v>25</v>
      </c>
      <c r="B45" s="27" t="s">
        <v>18</v>
      </c>
      <c r="C45" s="21" t="s">
        <v>79</v>
      </c>
      <c r="D45" s="22" t="s">
        <v>80</v>
      </c>
      <c r="E45" s="23">
        <v>8.1470000000000002</v>
      </c>
      <c r="F45" s="24" t="s">
        <v>70</v>
      </c>
      <c r="G45" s="25"/>
      <c r="H45" s="25">
        <f t="shared" si="2"/>
        <v>0</v>
      </c>
      <c r="I45" s="25"/>
      <c r="J45" s="26">
        <f t="shared" si="3"/>
        <v>0</v>
      </c>
    </row>
    <row r="46" spans="1:10">
      <c r="A46" s="59"/>
      <c r="B46" s="27"/>
      <c r="C46" s="21"/>
      <c r="D46" s="28" t="s">
        <v>81</v>
      </c>
      <c r="E46" s="29">
        <f>J46</f>
        <v>0</v>
      </c>
      <c r="F46" s="24"/>
      <c r="G46" s="25"/>
      <c r="H46" s="29">
        <f>SUM(H33:H45)</f>
        <v>0</v>
      </c>
      <c r="I46" s="29">
        <f>SUM(I33:I45)</f>
        <v>0</v>
      </c>
      <c r="J46" s="30">
        <f>SUM(J33:J45)</f>
        <v>0</v>
      </c>
    </row>
    <row r="47" spans="1:10">
      <c r="A47" s="59"/>
      <c r="B47" s="27"/>
      <c r="C47" s="21"/>
      <c r="D47" s="22"/>
      <c r="E47" s="23"/>
      <c r="F47" s="24"/>
      <c r="G47" s="25"/>
      <c r="H47" s="25"/>
      <c r="I47" s="25"/>
      <c r="J47" s="26"/>
    </row>
    <row r="48" spans="1:10">
      <c r="A48" s="59"/>
      <c r="B48" s="27"/>
      <c r="C48" s="21"/>
      <c r="D48" s="28" t="s">
        <v>82</v>
      </c>
      <c r="E48" s="31">
        <f>J48</f>
        <v>0</v>
      </c>
      <c r="F48" s="24"/>
      <c r="G48" s="25"/>
      <c r="H48" s="29">
        <f>+H27+H31+H46</f>
        <v>0</v>
      </c>
      <c r="I48" s="29">
        <f>+I27+I31+I46</f>
        <v>0</v>
      </c>
      <c r="J48" s="30">
        <f>+J27+J31+J46</f>
        <v>0</v>
      </c>
    </row>
    <row r="49" spans="1:10">
      <c r="A49" s="59"/>
      <c r="B49" s="27"/>
      <c r="C49" s="21"/>
      <c r="D49" s="22"/>
      <c r="E49" s="23"/>
      <c r="F49" s="24"/>
      <c r="G49" s="25"/>
      <c r="H49" s="25"/>
      <c r="I49" s="25"/>
      <c r="J49" s="26"/>
    </row>
    <row r="50" spans="1:10">
      <c r="A50" s="59"/>
      <c r="B50" s="20" t="s">
        <v>83</v>
      </c>
      <c r="C50" s="21"/>
      <c r="D50" s="22"/>
      <c r="E50" s="23"/>
      <c r="F50" s="24"/>
      <c r="G50" s="25"/>
      <c r="H50" s="25"/>
      <c r="I50" s="25"/>
      <c r="J50" s="26"/>
    </row>
    <row r="51" spans="1:10">
      <c r="A51" s="59"/>
      <c r="B51" s="21" t="s">
        <v>84</v>
      </c>
      <c r="C51" s="21"/>
      <c r="D51" s="22"/>
      <c r="E51" s="23"/>
      <c r="F51" s="24"/>
      <c r="G51" s="25"/>
      <c r="H51" s="25"/>
      <c r="I51" s="25"/>
      <c r="J51" s="26"/>
    </row>
    <row r="52" spans="1:10">
      <c r="A52" s="59">
        <v>26</v>
      </c>
      <c r="B52" s="27" t="s">
        <v>85</v>
      </c>
      <c r="C52" s="21" t="s">
        <v>86</v>
      </c>
      <c r="D52" s="22" t="s">
        <v>87</v>
      </c>
      <c r="E52" s="23">
        <v>78</v>
      </c>
      <c r="F52" s="24" t="s">
        <v>21</v>
      </c>
      <c r="G52" s="25"/>
      <c r="H52" s="25">
        <f>ROUND(E52*G52,2)</f>
        <v>0</v>
      </c>
      <c r="I52" s="25"/>
      <c r="J52" s="26">
        <f>ROUND(E52*G52,2)</f>
        <v>0</v>
      </c>
    </row>
    <row r="53" spans="1:10">
      <c r="A53" s="59">
        <v>27</v>
      </c>
      <c r="B53" s="27" t="s">
        <v>85</v>
      </c>
      <c r="C53" s="21" t="s">
        <v>88</v>
      </c>
      <c r="D53" s="22" t="s">
        <v>89</v>
      </c>
      <c r="E53" s="23"/>
      <c r="F53" s="24" t="s">
        <v>15</v>
      </c>
      <c r="G53" s="25"/>
      <c r="H53" s="25">
        <f>ROUND(E53*G53,2)</f>
        <v>0</v>
      </c>
      <c r="I53" s="25"/>
      <c r="J53" s="26">
        <f>ROUND(E53*G53,2)</f>
        <v>0</v>
      </c>
    </row>
    <row r="54" spans="1:10">
      <c r="A54" s="59"/>
      <c r="B54" s="27"/>
      <c r="C54" s="21"/>
      <c r="D54" s="28" t="s">
        <v>90</v>
      </c>
      <c r="E54" s="29">
        <f>J54</f>
        <v>0</v>
      </c>
      <c r="F54" s="24"/>
      <c r="G54" s="25"/>
      <c r="H54" s="29">
        <f>SUM(H50:H53)</f>
        <v>0</v>
      </c>
      <c r="I54" s="29">
        <f>SUM(I50:I53)</f>
        <v>0</v>
      </c>
      <c r="J54" s="30">
        <f>SUM(J50:J53)</f>
        <v>0</v>
      </c>
    </row>
    <row r="55" spans="1:10">
      <c r="A55" s="59"/>
      <c r="B55" s="27"/>
      <c r="C55" s="21"/>
      <c r="D55" s="22"/>
      <c r="E55" s="23"/>
      <c r="F55" s="24"/>
      <c r="G55" s="25"/>
      <c r="H55" s="25"/>
      <c r="I55" s="25"/>
      <c r="J55" s="26"/>
    </row>
    <row r="56" spans="1:10">
      <c r="A56" s="59"/>
      <c r="B56" s="21" t="s">
        <v>91</v>
      </c>
      <c r="C56" s="21"/>
      <c r="D56" s="22"/>
      <c r="E56" s="23"/>
      <c r="F56" s="24"/>
      <c r="G56" s="25"/>
      <c r="H56" s="25"/>
      <c r="I56" s="25"/>
      <c r="J56" s="26"/>
    </row>
    <row r="57" spans="1:10">
      <c r="A57" s="59">
        <v>28</v>
      </c>
      <c r="B57" s="27" t="s">
        <v>92</v>
      </c>
      <c r="C57" s="21" t="s">
        <v>93</v>
      </c>
      <c r="D57" s="22" t="s">
        <v>94</v>
      </c>
      <c r="E57" s="23">
        <v>17</v>
      </c>
      <c r="F57" s="24" t="s">
        <v>29</v>
      </c>
      <c r="G57" s="25"/>
      <c r="H57" s="25">
        <f t="shared" ref="H57:H62" si="4">ROUND(E57*G57,2)</f>
        <v>0</v>
      </c>
      <c r="I57" s="25"/>
      <c r="J57" s="26">
        <f t="shared" ref="J57:J62" si="5">ROUND(E57*G57,2)</f>
        <v>0</v>
      </c>
    </row>
    <row r="58" spans="1:10">
      <c r="A58" s="59">
        <v>29</v>
      </c>
      <c r="B58" s="27" t="s">
        <v>92</v>
      </c>
      <c r="C58" s="21" t="s">
        <v>95</v>
      </c>
      <c r="D58" s="22" t="s">
        <v>96</v>
      </c>
      <c r="E58" s="23">
        <v>2</v>
      </c>
      <c r="F58" s="24" t="s">
        <v>43</v>
      </c>
      <c r="G58" s="25"/>
      <c r="H58" s="25">
        <f t="shared" si="4"/>
        <v>0</v>
      </c>
      <c r="I58" s="25"/>
      <c r="J58" s="26">
        <f t="shared" si="5"/>
        <v>0</v>
      </c>
    </row>
    <row r="59" spans="1:10">
      <c r="A59" s="59">
        <v>30</v>
      </c>
      <c r="B59" s="27" t="s">
        <v>92</v>
      </c>
      <c r="C59" s="21" t="s">
        <v>97</v>
      </c>
      <c r="D59" s="22" t="s">
        <v>98</v>
      </c>
      <c r="E59" s="23">
        <v>3</v>
      </c>
      <c r="F59" s="24" t="s">
        <v>43</v>
      </c>
      <c r="G59" s="25"/>
      <c r="H59" s="25">
        <f t="shared" si="4"/>
        <v>0</v>
      </c>
      <c r="I59" s="25"/>
      <c r="J59" s="26">
        <f t="shared" si="5"/>
        <v>0</v>
      </c>
    </row>
    <row r="60" spans="1:10">
      <c r="A60" s="59">
        <v>31</v>
      </c>
      <c r="B60" s="27" t="s">
        <v>92</v>
      </c>
      <c r="C60" s="21" t="s">
        <v>99</v>
      </c>
      <c r="D60" s="22" t="s">
        <v>100</v>
      </c>
      <c r="E60" s="23">
        <v>5</v>
      </c>
      <c r="F60" s="24" t="s">
        <v>43</v>
      </c>
      <c r="G60" s="25"/>
      <c r="H60" s="25">
        <f t="shared" si="4"/>
        <v>0</v>
      </c>
      <c r="I60" s="25"/>
      <c r="J60" s="26">
        <f t="shared" si="5"/>
        <v>0</v>
      </c>
    </row>
    <row r="61" spans="1:10">
      <c r="A61" s="59">
        <v>32</v>
      </c>
      <c r="B61" s="27" t="s">
        <v>92</v>
      </c>
      <c r="C61" s="21" t="s">
        <v>101</v>
      </c>
      <c r="D61" s="22" t="s">
        <v>102</v>
      </c>
      <c r="E61" s="23">
        <v>17</v>
      </c>
      <c r="F61" s="24" t="s">
        <v>29</v>
      </c>
      <c r="G61" s="25"/>
      <c r="H61" s="25">
        <f t="shared" si="4"/>
        <v>0</v>
      </c>
      <c r="I61" s="25"/>
      <c r="J61" s="26">
        <f t="shared" si="5"/>
        <v>0</v>
      </c>
    </row>
    <row r="62" spans="1:10">
      <c r="A62" s="59">
        <v>33</v>
      </c>
      <c r="B62" s="27" t="s">
        <v>92</v>
      </c>
      <c r="C62" s="21" t="s">
        <v>103</v>
      </c>
      <c r="D62" s="22" t="s">
        <v>104</v>
      </c>
      <c r="E62" s="23"/>
      <c r="F62" s="24" t="s">
        <v>15</v>
      </c>
      <c r="G62" s="25"/>
      <c r="H62" s="25">
        <f t="shared" si="4"/>
        <v>0</v>
      </c>
      <c r="I62" s="25"/>
      <c r="J62" s="26">
        <f t="shared" si="5"/>
        <v>0</v>
      </c>
    </row>
    <row r="63" spans="1:10">
      <c r="A63" s="59"/>
      <c r="B63" s="27"/>
      <c r="C63" s="21"/>
      <c r="D63" s="28" t="s">
        <v>105</v>
      </c>
      <c r="E63" s="29">
        <f>J63</f>
        <v>0</v>
      </c>
      <c r="F63" s="24"/>
      <c r="G63" s="25"/>
      <c r="H63" s="29">
        <f>SUM(H56:H62)</f>
        <v>0</v>
      </c>
      <c r="I63" s="29">
        <f>SUM(I56:I62)</f>
        <v>0</v>
      </c>
      <c r="J63" s="30">
        <f>SUM(J56:J62)</f>
        <v>0</v>
      </c>
    </row>
    <row r="64" spans="1:10">
      <c r="A64" s="59"/>
      <c r="B64" s="27"/>
      <c r="C64" s="21"/>
      <c r="D64" s="22"/>
      <c r="E64" s="23"/>
      <c r="F64" s="24"/>
      <c r="G64" s="25"/>
      <c r="H64" s="25"/>
      <c r="I64" s="25"/>
      <c r="J64" s="26"/>
    </row>
    <row r="65" spans="1:10">
      <c r="A65" s="59"/>
      <c r="B65" s="21" t="s">
        <v>106</v>
      </c>
      <c r="C65" s="21"/>
      <c r="D65" s="22"/>
      <c r="E65" s="23"/>
      <c r="F65" s="24"/>
      <c r="G65" s="25"/>
      <c r="H65" s="25"/>
      <c r="I65" s="25"/>
      <c r="J65" s="26"/>
    </row>
    <row r="66" spans="1:10">
      <c r="A66" s="59">
        <v>34</v>
      </c>
      <c r="B66" s="27" t="s">
        <v>92</v>
      </c>
      <c r="C66" s="21" t="s">
        <v>107</v>
      </c>
      <c r="D66" s="22" t="s">
        <v>108</v>
      </c>
      <c r="E66" s="23">
        <v>35</v>
      </c>
      <c r="F66" s="24" t="s">
        <v>29</v>
      </c>
      <c r="G66" s="25"/>
      <c r="H66" s="25">
        <f t="shared" ref="H66:H73" si="6">ROUND(E66*G66,2)</f>
        <v>0</v>
      </c>
      <c r="I66" s="25"/>
      <c r="J66" s="26">
        <f t="shared" ref="J66:J73" si="7">ROUND(E66*G66,2)</f>
        <v>0</v>
      </c>
    </row>
    <row r="67" spans="1:10">
      <c r="A67" s="59">
        <v>35</v>
      </c>
      <c r="B67" s="27" t="s">
        <v>92</v>
      </c>
      <c r="C67" s="21" t="s">
        <v>109</v>
      </c>
      <c r="D67" s="22" t="s">
        <v>110</v>
      </c>
      <c r="E67" s="23">
        <v>35</v>
      </c>
      <c r="F67" s="24" t="s">
        <v>29</v>
      </c>
      <c r="G67" s="25"/>
      <c r="H67" s="25">
        <f t="shared" si="6"/>
        <v>0</v>
      </c>
      <c r="I67" s="25"/>
      <c r="J67" s="26">
        <f t="shared" si="7"/>
        <v>0</v>
      </c>
    </row>
    <row r="68" spans="1:10">
      <c r="A68" s="59">
        <v>36</v>
      </c>
      <c r="B68" s="27" t="s">
        <v>92</v>
      </c>
      <c r="C68" s="21" t="s">
        <v>111</v>
      </c>
      <c r="D68" s="22" t="s">
        <v>112</v>
      </c>
      <c r="E68" s="23">
        <v>35</v>
      </c>
      <c r="F68" s="24" t="s">
        <v>29</v>
      </c>
      <c r="G68" s="25"/>
      <c r="H68" s="25">
        <f t="shared" si="6"/>
        <v>0</v>
      </c>
      <c r="I68" s="25"/>
      <c r="J68" s="26">
        <f t="shared" si="7"/>
        <v>0</v>
      </c>
    </row>
    <row r="69" spans="1:10">
      <c r="A69" s="59">
        <v>37</v>
      </c>
      <c r="B69" s="27" t="s">
        <v>92</v>
      </c>
      <c r="C69" s="21" t="s">
        <v>113</v>
      </c>
      <c r="D69" s="22" t="s">
        <v>114</v>
      </c>
      <c r="E69" s="23">
        <v>3</v>
      </c>
      <c r="F69" s="24" t="s">
        <v>43</v>
      </c>
      <c r="G69" s="25"/>
      <c r="H69" s="25">
        <f t="shared" si="6"/>
        <v>0</v>
      </c>
      <c r="I69" s="25"/>
      <c r="J69" s="26">
        <f t="shared" si="7"/>
        <v>0</v>
      </c>
    </row>
    <row r="70" spans="1:10" ht="25.5">
      <c r="A70" s="59">
        <v>38</v>
      </c>
      <c r="B70" s="27" t="s">
        <v>92</v>
      </c>
      <c r="C70" s="21" t="s">
        <v>115</v>
      </c>
      <c r="D70" s="22" t="s">
        <v>116</v>
      </c>
      <c r="E70" s="23">
        <v>2</v>
      </c>
      <c r="F70" s="24" t="s">
        <v>117</v>
      </c>
      <c r="G70" s="25"/>
      <c r="H70" s="25">
        <f t="shared" si="6"/>
        <v>0</v>
      </c>
      <c r="I70" s="25"/>
      <c r="J70" s="26">
        <f t="shared" si="7"/>
        <v>0</v>
      </c>
    </row>
    <row r="71" spans="1:10">
      <c r="A71" s="59">
        <v>39</v>
      </c>
      <c r="B71" s="27" t="s">
        <v>92</v>
      </c>
      <c r="C71" s="21" t="s">
        <v>118</v>
      </c>
      <c r="D71" s="22" t="s">
        <v>119</v>
      </c>
      <c r="E71" s="23">
        <v>40</v>
      </c>
      <c r="F71" s="24" t="s">
        <v>29</v>
      </c>
      <c r="G71" s="25"/>
      <c r="H71" s="25">
        <f t="shared" si="6"/>
        <v>0</v>
      </c>
      <c r="I71" s="25"/>
      <c r="J71" s="26">
        <f t="shared" si="7"/>
        <v>0</v>
      </c>
    </row>
    <row r="72" spans="1:10">
      <c r="A72" s="59">
        <v>40</v>
      </c>
      <c r="B72" s="27" t="s">
        <v>92</v>
      </c>
      <c r="C72" s="21" t="s">
        <v>120</v>
      </c>
      <c r="D72" s="22" t="s">
        <v>121</v>
      </c>
      <c r="E72" s="23">
        <v>40</v>
      </c>
      <c r="F72" s="24" t="s">
        <v>29</v>
      </c>
      <c r="G72" s="25"/>
      <c r="H72" s="25">
        <f t="shared" si="6"/>
        <v>0</v>
      </c>
      <c r="I72" s="25"/>
      <c r="J72" s="26">
        <f t="shared" si="7"/>
        <v>0</v>
      </c>
    </row>
    <row r="73" spans="1:10">
      <c r="A73" s="59">
        <v>41</v>
      </c>
      <c r="B73" s="27" t="s">
        <v>92</v>
      </c>
      <c r="C73" s="21" t="s">
        <v>122</v>
      </c>
      <c r="D73" s="22" t="s">
        <v>123</v>
      </c>
      <c r="E73" s="23"/>
      <c r="F73" s="24" t="s">
        <v>15</v>
      </c>
      <c r="G73" s="25"/>
      <c r="H73" s="25">
        <f t="shared" si="6"/>
        <v>0</v>
      </c>
      <c r="I73" s="25"/>
      <c r="J73" s="26">
        <f t="shared" si="7"/>
        <v>0</v>
      </c>
    </row>
    <row r="74" spans="1:10">
      <c r="A74" s="59"/>
      <c r="B74" s="27"/>
      <c r="C74" s="21"/>
      <c r="D74" s="28" t="s">
        <v>124</v>
      </c>
      <c r="E74" s="29">
        <f>J74</f>
        <v>0</v>
      </c>
      <c r="F74" s="24"/>
      <c r="G74" s="25"/>
      <c r="H74" s="29">
        <f>SUM(H65:H73)</f>
        <v>0</v>
      </c>
      <c r="I74" s="29">
        <f>SUM(I65:I73)</f>
        <v>0</v>
      </c>
      <c r="J74" s="30">
        <f>SUM(J65:J73)</f>
        <v>0</v>
      </c>
    </row>
    <row r="75" spans="1:10">
      <c r="A75" s="59"/>
      <c r="B75" s="27"/>
      <c r="C75" s="21"/>
      <c r="D75" s="22"/>
      <c r="E75" s="23"/>
      <c r="F75" s="24"/>
      <c r="G75" s="25"/>
      <c r="H75" s="25"/>
      <c r="I75" s="25"/>
      <c r="J75" s="26"/>
    </row>
    <row r="76" spans="1:10">
      <c r="A76" s="59"/>
      <c r="B76" s="21" t="s">
        <v>125</v>
      </c>
      <c r="C76" s="21"/>
      <c r="D76" s="22"/>
      <c r="E76" s="23"/>
      <c r="F76" s="24"/>
      <c r="G76" s="25"/>
      <c r="H76" s="25"/>
      <c r="I76" s="25"/>
      <c r="J76" s="26"/>
    </row>
    <row r="77" spans="1:10">
      <c r="A77" s="59">
        <v>42</v>
      </c>
      <c r="B77" s="27" t="s">
        <v>92</v>
      </c>
      <c r="C77" s="21" t="s">
        <v>126</v>
      </c>
      <c r="D77" s="22" t="s">
        <v>240</v>
      </c>
      <c r="E77" s="23">
        <v>3</v>
      </c>
      <c r="F77" s="24" t="s">
        <v>43</v>
      </c>
      <c r="G77" s="25"/>
      <c r="H77" s="25">
        <f>ROUND(E77*G77,2)</f>
        <v>0</v>
      </c>
      <c r="I77" s="25"/>
      <c r="J77" s="26">
        <f t="shared" ref="J77:J93" si="8">ROUND(E77*G77,2)</f>
        <v>0</v>
      </c>
    </row>
    <row r="78" spans="1:10">
      <c r="A78" s="59">
        <v>43</v>
      </c>
      <c r="B78" s="27" t="s">
        <v>92</v>
      </c>
      <c r="C78" s="21" t="s">
        <v>127</v>
      </c>
      <c r="D78" s="22" t="s">
        <v>128</v>
      </c>
      <c r="E78" s="23">
        <v>5</v>
      </c>
      <c r="F78" s="24" t="s">
        <v>129</v>
      </c>
      <c r="G78" s="25"/>
      <c r="H78" s="25">
        <f>ROUND(E78*G78,2)</f>
        <v>0</v>
      </c>
      <c r="I78" s="25"/>
      <c r="J78" s="26">
        <f t="shared" si="8"/>
        <v>0</v>
      </c>
    </row>
    <row r="79" spans="1:10">
      <c r="A79" s="59">
        <v>44</v>
      </c>
      <c r="B79" s="27" t="s">
        <v>44</v>
      </c>
      <c r="C79" s="21" t="s">
        <v>130</v>
      </c>
      <c r="D79" s="22" t="s">
        <v>239</v>
      </c>
      <c r="E79" s="23">
        <v>3</v>
      </c>
      <c r="F79" s="24" t="s">
        <v>43</v>
      </c>
      <c r="G79" s="25"/>
      <c r="H79" s="25"/>
      <c r="I79" s="25">
        <f>ROUND(E79*G79,2)</f>
        <v>0</v>
      </c>
      <c r="J79" s="26">
        <f t="shared" si="8"/>
        <v>0</v>
      </c>
    </row>
    <row r="80" spans="1:10">
      <c r="A80" s="59">
        <v>45</v>
      </c>
      <c r="B80" s="27" t="s">
        <v>92</v>
      </c>
      <c r="C80" s="21" t="s">
        <v>131</v>
      </c>
      <c r="D80" s="22" t="s">
        <v>241</v>
      </c>
      <c r="E80" s="23">
        <v>2</v>
      </c>
      <c r="F80" s="24" t="s">
        <v>129</v>
      </c>
      <c r="G80" s="25"/>
      <c r="H80" s="25">
        <f t="shared" ref="H80:H85" si="9">ROUND(E80*G80,2)</f>
        <v>0</v>
      </c>
      <c r="I80" s="25"/>
      <c r="J80" s="26">
        <f t="shared" si="8"/>
        <v>0</v>
      </c>
    </row>
    <row r="81" spans="1:10">
      <c r="A81" s="59">
        <v>46</v>
      </c>
      <c r="B81" s="27" t="s">
        <v>92</v>
      </c>
      <c r="C81" s="21" t="s">
        <v>132</v>
      </c>
      <c r="D81" s="22" t="s">
        <v>133</v>
      </c>
      <c r="E81" s="23">
        <v>5</v>
      </c>
      <c r="F81" s="24" t="s">
        <v>129</v>
      </c>
      <c r="G81" s="25"/>
      <c r="H81" s="25">
        <f t="shared" si="9"/>
        <v>0</v>
      </c>
      <c r="I81" s="25"/>
      <c r="J81" s="26">
        <f t="shared" si="8"/>
        <v>0</v>
      </c>
    </row>
    <row r="82" spans="1:10">
      <c r="A82" s="59">
        <v>47</v>
      </c>
      <c r="B82" s="27" t="s">
        <v>92</v>
      </c>
      <c r="C82" s="21" t="s">
        <v>134</v>
      </c>
      <c r="D82" s="22" t="s">
        <v>135</v>
      </c>
      <c r="E82" s="23">
        <v>3</v>
      </c>
      <c r="F82" s="24" t="s">
        <v>129</v>
      </c>
      <c r="G82" s="25"/>
      <c r="H82" s="25">
        <f t="shared" si="9"/>
        <v>0</v>
      </c>
      <c r="I82" s="25"/>
      <c r="J82" s="26">
        <f t="shared" si="8"/>
        <v>0</v>
      </c>
    </row>
    <row r="83" spans="1:10">
      <c r="A83" s="59">
        <v>48</v>
      </c>
      <c r="B83" s="27" t="s">
        <v>92</v>
      </c>
      <c r="C83" s="21" t="s">
        <v>136</v>
      </c>
      <c r="D83" s="22" t="s">
        <v>137</v>
      </c>
      <c r="E83" s="23">
        <v>2</v>
      </c>
      <c r="F83" s="24" t="s">
        <v>129</v>
      </c>
      <c r="G83" s="25"/>
      <c r="H83" s="25">
        <f t="shared" si="9"/>
        <v>0</v>
      </c>
      <c r="I83" s="25"/>
      <c r="J83" s="26">
        <f t="shared" si="8"/>
        <v>0</v>
      </c>
    </row>
    <row r="84" spans="1:10">
      <c r="A84" s="59">
        <v>49</v>
      </c>
      <c r="B84" s="27" t="s">
        <v>92</v>
      </c>
      <c r="C84" s="21" t="s">
        <v>138</v>
      </c>
      <c r="D84" s="22" t="s">
        <v>242</v>
      </c>
      <c r="E84" s="23">
        <v>2</v>
      </c>
      <c r="F84" s="24" t="s">
        <v>129</v>
      </c>
      <c r="G84" s="25"/>
      <c r="H84" s="25">
        <f t="shared" si="9"/>
        <v>0</v>
      </c>
      <c r="I84" s="25"/>
      <c r="J84" s="26">
        <f t="shared" si="8"/>
        <v>0</v>
      </c>
    </row>
    <row r="85" spans="1:10">
      <c r="A85" s="59">
        <v>50</v>
      </c>
      <c r="B85" s="27" t="s">
        <v>92</v>
      </c>
      <c r="C85" s="21" t="s">
        <v>139</v>
      </c>
      <c r="D85" s="22" t="s">
        <v>140</v>
      </c>
      <c r="E85" s="23">
        <v>2</v>
      </c>
      <c r="F85" s="24" t="s">
        <v>141</v>
      </c>
      <c r="G85" s="25"/>
      <c r="H85" s="25">
        <f t="shared" si="9"/>
        <v>0</v>
      </c>
      <c r="I85" s="25"/>
      <c r="J85" s="26">
        <f t="shared" si="8"/>
        <v>0</v>
      </c>
    </row>
    <row r="86" spans="1:10">
      <c r="A86" s="59">
        <v>51</v>
      </c>
      <c r="B86" s="27" t="s">
        <v>44</v>
      </c>
      <c r="C86" s="21" t="s">
        <v>142</v>
      </c>
      <c r="D86" s="22" t="s">
        <v>143</v>
      </c>
      <c r="E86" s="23">
        <v>1</v>
      </c>
      <c r="F86" s="24" t="s">
        <v>43</v>
      </c>
      <c r="G86" s="25"/>
      <c r="H86" s="25"/>
      <c r="I86" s="25">
        <f t="shared" ref="I86:I92" si="10">ROUND(E86*G86,2)</f>
        <v>0</v>
      </c>
      <c r="J86" s="26">
        <f t="shared" si="8"/>
        <v>0</v>
      </c>
    </row>
    <row r="87" spans="1:10">
      <c r="A87" s="59">
        <v>52</v>
      </c>
      <c r="B87" s="27" t="s">
        <v>44</v>
      </c>
      <c r="C87" s="21" t="s">
        <v>144</v>
      </c>
      <c r="D87" s="22" t="s">
        <v>145</v>
      </c>
      <c r="E87" s="23">
        <v>4</v>
      </c>
      <c r="F87" s="24" t="s">
        <v>43</v>
      </c>
      <c r="G87" s="25"/>
      <c r="H87" s="25"/>
      <c r="I87" s="25">
        <f t="shared" si="10"/>
        <v>0</v>
      </c>
      <c r="J87" s="26">
        <f t="shared" si="8"/>
        <v>0</v>
      </c>
    </row>
    <row r="88" spans="1:10">
      <c r="A88" s="59">
        <v>53</v>
      </c>
      <c r="B88" s="27" t="s">
        <v>44</v>
      </c>
      <c r="C88" s="21" t="s">
        <v>146</v>
      </c>
      <c r="D88" s="22" t="s">
        <v>147</v>
      </c>
      <c r="E88" s="23">
        <v>2</v>
      </c>
      <c r="F88" s="24" t="s">
        <v>43</v>
      </c>
      <c r="G88" s="25"/>
      <c r="H88" s="25"/>
      <c r="I88" s="25">
        <f t="shared" si="10"/>
        <v>0</v>
      </c>
      <c r="J88" s="26">
        <f t="shared" si="8"/>
        <v>0</v>
      </c>
    </row>
    <row r="89" spans="1:10">
      <c r="A89" s="59">
        <v>54</v>
      </c>
      <c r="B89" s="27" t="s">
        <v>44</v>
      </c>
      <c r="C89" s="21" t="s">
        <v>148</v>
      </c>
      <c r="D89" s="22" t="s">
        <v>149</v>
      </c>
      <c r="E89" s="23">
        <v>2</v>
      </c>
      <c r="F89" s="24" t="s">
        <v>43</v>
      </c>
      <c r="G89" s="25"/>
      <c r="H89" s="25"/>
      <c r="I89" s="25">
        <f t="shared" si="10"/>
        <v>0</v>
      </c>
      <c r="J89" s="26">
        <f t="shared" si="8"/>
        <v>0</v>
      </c>
    </row>
    <row r="90" spans="1:10">
      <c r="A90" s="59">
        <v>55</v>
      </c>
      <c r="B90" s="27" t="s">
        <v>44</v>
      </c>
      <c r="C90" s="21" t="s">
        <v>150</v>
      </c>
      <c r="D90" s="22" t="s">
        <v>151</v>
      </c>
      <c r="E90" s="23">
        <v>2</v>
      </c>
      <c r="F90" s="24" t="s">
        <v>43</v>
      </c>
      <c r="G90" s="25"/>
      <c r="H90" s="25"/>
      <c r="I90" s="25">
        <f t="shared" si="10"/>
        <v>0</v>
      </c>
      <c r="J90" s="26">
        <f t="shared" si="8"/>
        <v>0</v>
      </c>
    </row>
    <row r="91" spans="1:10">
      <c r="A91" s="59">
        <v>56</v>
      </c>
      <c r="B91" s="27" t="s">
        <v>44</v>
      </c>
      <c r="C91" s="21" t="s">
        <v>152</v>
      </c>
      <c r="D91" s="22" t="s">
        <v>153</v>
      </c>
      <c r="E91" s="23">
        <v>4</v>
      </c>
      <c r="F91" s="24" t="s">
        <v>43</v>
      </c>
      <c r="G91" s="25"/>
      <c r="H91" s="25"/>
      <c r="I91" s="25">
        <f t="shared" si="10"/>
        <v>0</v>
      </c>
      <c r="J91" s="26">
        <f t="shared" si="8"/>
        <v>0</v>
      </c>
    </row>
    <row r="92" spans="1:10">
      <c r="A92" s="59">
        <v>57</v>
      </c>
      <c r="B92" s="27" t="s">
        <v>44</v>
      </c>
      <c r="C92" s="21" t="s">
        <v>154</v>
      </c>
      <c r="D92" s="22" t="s">
        <v>155</v>
      </c>
      <c r="E92" s="23">
        <v>2</v>
      </c>
      <c r="F92" s="24" t="s">
        <v>43</v>
      </c>
      <c r="G92" s="25"/>
      <c r="H92" s="25"/>
      <c r="I92" s="25">
        <f t="shared" si="10"/>
        <v>0</v>
      </c>
      <c r="J92" s="26">
        <f t="shared" si="8"/>
        <v>0</v>
      </c>
    </row>
    <row r="93" spans="1:10">
      <c r="A93" s="59">
        <v>58</v>
      </c>
      <c r="B93" s="27" t="s">
        <v>92</v>
      </c>
      <c r="C93" s="21" t="s">
        <v>156</v>
      </c>
      <c r="D93" s="22" t="s">
        <v>157</v>
      </c>
      <c r="E93" s="23"/>
      <c r="F93" s="24" t="s">
        <v>15</v>
      </c>
      <c r="G93" s="25"/>
      <c r="H93" s="25">
        <f>ROUND(E93*G93,2)</f>
        <v>0</v>
      </c>
      <c r="I93" s="25"/>
      <c r="J93" s="26">
        <f t="shared" si="8"/>
        <v>0</v>
      </c>
    </row>
    <row r="94" spans="1:10">
      <c r="A94" s="59"/>
      <c r="B94" s="27"/>
      <c r="C94" s="21"/>
      <c r="D94" s="28" t="s">
        <v>158</v>
      </c>
      <c r="E94" s="29">
        <f>J94</f>
        <v>0</v>
      </c>
      <c r="F94" s="24"/>
      <c r="G94" s="25"/>
      <c r="H94" s="29">
        <f>SUM(H76:H93)</f>
        <v>0</v>
      </c>
      <c r="I94" s="29">
        <f>SUM(I76:I93)</f>
        <v>0</v>
      </c>
      <c r="J94" s="30">
        <f>SUM(J76:J93)</f>
        <v>0</v>
      </c>
    </row>
    <row r="95" spans="1:10">
      <c r="A95" s="59"/>
      <c r="B95" s="27"/>
      <c r="C95" s="21"/>
      <c r="D95" s="22"/>
      <c r="E95" s="23"/>
      <c r="F95" s="24"/>
      <c r="G95" s="25"/>
      <c r="H95" s="25"/>
      <c r="I95" s="25"/>
      <c r="J95" s="26"/>
    </row>
    <row r="96" spans="1:10">
      <c r="A96" s="59"/>
      <c r="B96" s="21" t="s">
        <v>159</v>
      </c>
      <c r="C96" s="21"/>
      <c r="D96" s="22"/>
      <c r="E96" s="23"/>
      <c r="F96" s="24"/>
      <c r="G96" s="25"/>
      <c r="H96" s="25"/>
      <c r="I96" s="25"/>
      <c r="J96" s="26"/>
    </row>
    <row r="97" spans="1:10">
      <c r="A97" s="59">
        <v>59</v>
      </c>
      <c r="B97" s="27" t="s">
        <v>160</v>
      </c>
      <c r="C97" s="21" t="s">
        <v>161</v>
      </c>
      <c r="D97" s="22" t="s">
        <v>162</v>
      </c>
      <c r="E97" s="23">
        <v>7</v>
      </c>
      <c r="F97" s="24" t="s">
        <v>43</v>
      </c>
      <c r="G97" s="25"/>
      <c r="H97" s="25">
        <f>ROUND(E97*G97,2)</f>
        <v>0</v>
      </c>
      <c r="I97" s="25"/>
      <c r="J97" s="26">
        <f>ROUND(E97*G97,2)</f>
        <v>0</v>
      </c>
    </row>
    <row r="98" spans="1:10">
      <c r="A98" s="59">
        <v>60</v>
      </c>
      <c r="B98" s="27" t="s">
        <v>44</v>
      </c>
      <c r="C98" s="21" t="s">
        <v>163</v>
      </c>
      <c r="D98" s="22" t="s">
        <v>164</v>
      </c>
      <c r="E98" s="23">
        <v>7</v>
      </c>
      <c r="F98" s="24" t="s">
        <v>43</v>
      </c>
      <c r="G98" s="25"/>
      <c r="H98" s="25"/>
      <c r="I98" s="25">
        <f>ROUND(E98*G98,2)</f>
        <v>0</v>
      </c>
      <c r="J98" s="26">
        <f>ROUND(E98*G98,2)</f>
        <v>0</v>
      </c>
    </row>
    <row r="99" spans="1:10">
      <c r="A99" s="59">
        <v>61</v>
      </c>
      <c r="B99" s="27" t="s">
        <v>160</v>
      </c>
      <c r="C99" s="21" t="s">
        <v>165</v>
      </c>
      <c r="D99" s="22" t="s">
        <v>166</v>
      </c>
      <c r="E99" s="23">
        <v>7</v>
      </c>
      <c r="F99" s="24" t="s">
        <v>43</v>
      </c>
      <c r="G99" s="25"/>
      <c r="H99" s="25">
        <f>ROUND(E99*G99,2)</f>
        <v>0</v>
      </c>
      <c r="I99" s="25"/>
      <c r="J99" s="26">
        <f>ROUND(E99*G99,2)</f>
        <v>0</v>
      </c>
    </row>
    <row r="100" spans="1:10">
      <c r="A100" s="59">
        <v>62</v>
      </c>
      <c r="B100" s="27" t="s">
        <v>44</v>
      </c>
      <c r="C100" s="21" t="s">
        <v>167</v>
      </c>
      <c r="D100" s="22" t="s">
        <v>168</v>
      </c>
      <c r="E100" s="23">
        <v>7</v>
      </c>
      <c r="F100" s="24" t="s">
        <v>43</v>
      </c>
      <c r="G100" s="25"/>
      <c r="H100" s="25"/>
      <c r="I100" s="25">
        <f>ROUND(E100*G100,2)</f>
        <v>0</v>
      </c>
      <c r="J100" s="26">
        <f>ROUND(E100*G100,2)</f>
        <v>0</v>
      </c>
    </row>
    <row r="101" spans="1:10">
      <c r="A101" s="59">
        <v>63</v>
      </c>
      <c r="B101" s="27" t="s">
        <v>160</v>
      </c>
      <c r="C101" s="21" t="s">
        <v>169</v>
      </c>
      <c r="D101" s="22" t="s">
        <v>170</v>
      </c>
      <c r="E101" s="23"/>
      <c r="F101" s="24" t="s">
        <v>15</v>
      </c>
      <c r="G101" s="25"/>
      <c r="H101" s="25">
        <f>ROUND(E101*G101,2)</f>
        <v>0</v>
      </c>
      <c r="I101" s="25"/>
      <c r="J101" s="26">
        <f>ROUND(E101*G101,2)</f>
        <v>0</v>
      </c>
    </row>
    <row r="102" spans="1:10">
      <c r="A102" s="59"/>
      <c r="B102" s="27"/>
      <c r="C102" s="21"/>
      <c r="D102" s="28" t="s">
        <v>171</v>
      </c>
      <c r="E102" s="29">
        <f>J102</f>
        <v>0</v>
      </c>
      <c r="F102" s="24"/>
      <c r="G102" s="25"/>
      <c r="H102" s="29">
        <f>SUM(H96:H101)</f>
        <v>0</v>
      </c>
      <c r="I102" s="29">
        <f>SUM(I96:I101)</f>
        <v>0</v>
      </c>
      <c r="J102" s="30">
        <f>SUM(J96:J101)</f>
        <v>0</v>
      </c>
    </row>
    <row r="103" spans="1:10">
      <c r="A103" s="59"/>
      <c r="B103" s="27"/>
      <c r="C103" s="21"/>
      <c r="D103" s="22"/>
      <c r="E103" s="23"/>
      <c r="F103" s="24"/>
      <c r="G103" s="25"/>
      <c r="H103" s="25"/>
      <c r="I103" s="25"/>
      <c r="J103" s="26"/>
    </row>
    <row r="104" spans="1:10">
      <c r="A104" s="59"/>
      <c r="B104" s="21" t="s">
        <v>172</v>
      </c>
      <c r="C104" s="21"/>
      <c r="D104" s="22"/>
      <c r="E104" s="23"/>
      <c r="F104" s="24"/>
      <c r="G104" s="25"/>
      <c r="H104" s="25"/>
      <c r="I104" s="25"/>
      <c r="J104" s="26"/>
    </row>
    <row r="105" spans="1:10">
      <c r="A105" s="59">
        <v>64</v>
      </c>
      <c r="B105" s="27" t="s">
        <v>173</v>
      </c>
      <c r="C105" s="21" t="s">
        <v>174</v>
      </c>
      <c r="D105" s="22" t="s">
        <v>175</v>
      </c>
      <c r="E105" s="23">
        <v>1</v>
      </c>
      <c r="F105" s="24" t="s">
        <v>43</v>
      </c>
      <c r="G105" s="25"/>
      <c r="H105" s="25">
        <f>ROUND(E105*G105,2)</f>
        <v>0</v>
      </c>
      <c r="I105" s="25"/>
      <c r="J105" s="26">
        <f>ROUND(E105*G105,2)</f>
        <v>0</v>
      </c>
    </row>
    <row r="106" spans="1:10">
      <c r="A106" s="59">
        <v>65</v>
      </c>
      <c r="B106" s="27" t="s">
        <v>44</v>
      </c>
      <c r="C106" s="21" t="s">
        <v>176</v>
      </c>
      <c r="D106" s="22" t="s">
        <v>177</v>
      </c>
      <c r="E106" s="23">
        <v>1</v>
      </c>
      <c r="F106" s="24" t="s">
        <v>43</v>
      </c>
      <c r="G106" s="25"/>
      <c r="H106" s="25"/>
      <c r="I106" s="25">
        <f>ROUND(E106*G106,2)</f>
        <v>0</v>
      </c>
      <c r="J106" s="26">
        <f>ROUND(E106*G106,2)</f>
        <v>0</v>
      </c>
    </row>
    <row r="107" spans="1:10">
      <c r="A107" s="59">
        <v>66</v>
      </c>
      <c r="B107" s="27" t="s">
        <v>173</v>
      </c>
      <c r="C107" s="21" t="s">
        <v>178</v>
      </c>
      <c r="D107" s="22" t="s">
        <v>179</v>
      </c>
      <c r="E107" s="23">
        <v>2</v>
      </c>
      <c r="F107" s="24" t="s">
        <v>43</v>
      </c>
      <c r="G107" s="25"/>
      <c r="H107" s="25">
        <f>ROUND(E107*G107,2)</f>
        <v>0</v>
      </c>
      <c r="I107" s="25"/>
      <c r="J107" s="26">
        <f>ROUND(E107*G107,2)</f>
        <v>0</v>
      </c>
    </row>
    <row r="108" spans="1:10">
      <c r="A108" s="59">
        <v>67</v>
      </c>
      <c r="B108" s="27" t="s">
        <v>44</v>
      </c>
      <c r="C108" s="21" t="s">
        <v>180</v>
      </c>
      <c r="D108" s="22" t="s">
        <v>181</v>
      </c>
      <c r="E108" s="23">
        <v>2</v>
      </c>
      <c r="F108" s="24" t="s">
        <v>43</v>
      </c>
      <c r="G108" s="25"/>
      <c r="H108" s="25"/>
      <c r="I108" s="25">
        <f>ROUND(E108*G108,2)</f>
        <v>0</v>
      </c>
      <c r="J108" s="26">
        <f>ROUND(E108*G108,2)</f>
        <v>0</v>
      </c>
    </row>
    <row r="109" spans="1:10">
      <c r="A109" s="59">
        <v>68</v>
      </c>
      <c r="B109" s="27" t="s">
        <v>173</v>
      </c>
      <c r="C109" s="21" t="s">
        <v>182</v>
      </c>
      <c r="D109" s="22" t="s">
        <v>183</v>
      </c>
      <c r="E109" s="23"/>
      <c r="F109" s="24" t="s">
        <v>15</v>
      </c>
      <c r="G109" s="25"/>
      <c r="H109" s="25">
        <f>ROUND(E109*G109,2)</f>
        <v>0</v>
      </c>
      <c r="I109" s="25"/>
      <c r="J109" s="26">
        <f>ROUND(E109*G109,2)</f>
        <v>0</v>
      </c>
    </row>
    <row r="110" spans="1:10">
      <c r="A110" s="59"/>
      <c r="B110" s="27"/>
      <c r="C110" s="21"/>
      <c r="D110" s="28" t="s">
        <v>184</v>
      </c>
      <c r="E110" s="29">
        <f>J110</f>
        <v>0</v>
      </c>
      <c r="F110" s="24"/>
      <c r="G110" s="25"/>
      <c r="H110" s="29">
        <f>SUM(H104:H109)</f>
        <v>0</v>
      </c>
      <c r="I110" s="29">
        <f>SUM(I104:I109)</f>
        <v>0</v>
      </c>
      <c r="J110" s="30">
        <f>SUM(J104:J109)</f>
        <v>0</v>
      </c>
    </row>
    <row r="111" spans="1:10">
      <c r="A111" s="59"/>
      <c r="B111" s="27"/>
      <c r="C111" s="21"/>
      <c r="D111" s="22"/>
      <c r="E111" s="23"/>
      <c r="F111" s="24"/>
      <c r="G111" s="25"/>
      <c r="H111" s="25"/>
      <c r="I111" s="25"/>
      <c r="J111" s="26"/>
    </row>
    <row r="112" spans="1:10">
      <c r="A112" s="59"/>
      <c r="B112" s="21" t="s">
        <v>185</v>
      </c>
      <c r="C112" s="21"/>
      <c r="D112" s="22"/>
      <c r="E112" s="23"/>
      <c r="F112" s="24"/>
      <c r="G112" s="25"/>
      <c r="H112" s="25"/>
      <c r="I112" s="25"/>
      <c r="J112" s="26"/>
    </row>
    <row r="113" spans="1:10">
      <c r="A113" s="59">
        <v>69</v>
      </c>
      <c r="B113" s="27" t="s">
        <v>186</v>
      </c>
      <c r="C113" s="21" t="s">
        <v>187</v>
      </c>
      <c r="D113" s="22" t="s">
        <v>188</v>
      </c>
      <c r="E113" s="23">
        <v>38.72</v>
      </c>
      <c r="F113" s="24" t="s">
        <v>21</v>
      </c>
      <c r="G113" s="25"/>
      <c r="H113" s="25">
        <f>ROUND(E113*G113,2)</f>
        <v>0</v>
      </c>
      <c r="I113" s="25"/>
      <c r="J113" s="26">
        <f>ROUND(E113*G113,2)</f>
        <v>0</v>
      </c>
    </row>
    <row r="114" spans="1:10">
      <c r="A114" s="59">
        <v>70</v>
      </c>
      <c r="B114" s="27" t="s">
        <v>44</v>
      </c>
      <c r="C114" s="21" t="s">
        <v>189</v>
      </c>
      <c r="D114" s="22" t="s">
        <v>190</v>
      </c>
      <c r="E114" s="23">
        <v>40.655999999999999</v>
      </c>
      <c r="F114" s="24" t="s">
        <v>21</v>
      </c>
      <c r="G114" s="25"/>
      <c r="H114" s="25"/>
      <c r="I114" s="25">
        <f>ROUND(E114*G114,2)</f>
        <v>0</v>
      </c>
      <c r="J114" s="26">
        <f>ROUND(E114*G114,2)</f>
        <v>0</v>
      </c>
    </row>
    <row r="115" spans="1:10">
      <c r="A115" s="59">
        <v>71</v>
      </c>
      <c r="B115" s="27" t="s">
        <v>186</v>
      </c>
      <c r="C115" s="21" t="s">
        <v>191</v>
      </c>
      <c r="D115" s="22" t="s">
        <v>192</v>
      </c>
      <c r="E115" s="23"/>
      <c r="F115" s="24" t="s">
        <v>15</v>
      </c>
      <c r="G115" s="25"/>
      <c r="H115" s="25">
        <f>ROUND(E115*G115,2)</f>
        <v>0</v>
      </c>
      <c r="I115" s="25"/>
      <c r="J115" s="26">
        <f>ROUND(E115*G115,2)</f>
        <v>0</v>
      </c>
    </row>
    <row r="116" spans="1:10">
      <c r="A116" s="59"/>
      <c r="B116" s="27"/>
      <c r="C116" s="21"/>
      <c r="D116" s="28" t="s">
        <v>193</v>
      </c>
      <c r="E116" s="29">
        <f>J116</f>
        <v>0</v>
      </c>
      <c r="F116" s="24"/>
      <c r="G116" s="25"/>
      <c r="H116" s="29">
        <f>SUM(H112:H115)</f>
        <v>0</v>
      </c>
      <c r="I116" s="29">
        <f>SUM(I112:I115)</f>
        <v>0</v>
      </c>
      <c r="J116" s="30">
        <f>SUM(J112:J115)</f>
        <v>0</v>
      </c>
    </row>
    <row r="117" spans="1:10">
      <c r="A117" s="59"/>
      <c r="B117" s="27"/>
      <c r="C117" s="21"/>
      <c r="D117" s="22"/>
      <c r="E117" s="23"/>
      <c r="F117" s="24"/>
      <c r="G117" s="25"/>
      <c r="H117" s="25"/>
      <c r="I117" s="25"/>
      <c r="J117" s="26"/>
    </row>
    <row r="118" spans="1:10">
      <c r="A118" s="59"/>
      <c r="B118" s="21" t="s">
        <v>194</v>
      </c>
      <c r="C118" s="21"/>
      <c r="D118" s="22"/>
      <c r="E118" s="23"/>
      <c r="F118" s="24"/>
      <c r="G118" s="25"/>
      <c r="H118" s="25"/>
      <c r="I118" s="25"/>
      <c r="J118" s="26"/>
    </row>
    <row r="119" spans="1:10">
      <c r="A119" s="59">
        <v>72</v>
      </c>
      <c r="B119" s="27" t="s">
        <v>186</v>
      </c>
      <c r="C119" s="21" t="s">
        <v>195</v>
      </c>
      <c r="D119" s="22" t="s">
        <v>196</v>
      </c>
      <c r="E119" s="23">
        <v>62.4</v>
      </c>
      <c r="F119" s="24" t="s">
        <v>21</v>
      </c>
      <c r="G119" s="25"/>
      <c r="H119" s="25">
        <f>ROUND(E119*G119,2)</f>
        <v>0</v>
      </c>
      <c r="I119" s="25"/>
      <c r="J119" s="26">
        <f t="shared" ref="J119:J125" si="11">ROUND(E119*G119,2)</f>
        <v>0</v>
      </c>
    </row>
    <row r="120" spans="1:10">
      <c r="A120" s="59">
        <v>73</v>
      </c>
      <c r="B120" s="27" t="s">
        <v>44</v>
      </c>
      <c r="C120" s="21" t="s">
        <v>197</v>
      </c>
      <c r="D120" s="22" t="s">
        <v>198</v>
      </c>
      <c r="E120" s="23">
        <v>65.52</v>
      </c>
      <c r="F120" s="24" t="s">
        <v>21</v>
      </c>
      <c r="G120" s="25"/>
      <c r="H120" s="25"/>
      <c r="I120" s="25">
        <f>ROUND(E120*G120,2)</f>
        <v>0</v>
      </c>
      <c r="J120" s="26">
        <f t="shared" si="11"/>
        <v>0</v>
      </c>
    </row>
    <row r="121" spans="1:10">
      <c r="A121" s="59">
        <v>74</v>
      </c>
      <c r="B121" s="27" t="s">
        <v>186</v>
      </c>
      <c r="C121" s="21" t="s">
        <v>199</v>
      </c>
      <c r="D121" s="22" t="s">
        <v>200</v>
      </c>
      <c r="E121" s="23">
        <v>5.6</v>
      </c>
      <c r="F121" s="24" t="s">
        <v>21</v>
      </c>
      <c r="G121" s="25"/>
      <c r="H121" s="25">
        <f>ROUND(E121*G121,2)</f>
        <v>0</v>
      </c>
      <c r="I121" s="25"/>
      <c r="J121" s="26">
        <f t="shared" si="11"/>
        <v>0</v>
      </c>
    </row>
    <row r="122" spans="1:10">
      <c r="A122" s="59">
        <v>75</v>
      </c>
      <c r="B122" s="27" t="s">
        <v>186</v>
      </c>
      <c r="C122" s="21" t="s">
        <v>201</v>
      </c>
      <c r="D122" s="22" t="s">
        <v>202</v>
      </c>
      <c r="E122" s="23">
        <v>5.6</v>
      </c>
      <c r="F122" s="24" t="s">
        <v>21</v>
      </c>
      <c r="G122" s="25"/>
      <c r="H122" s="25">
        <f>ROUND(E122*G122,2)</f>
        <v>0</v>
      </c>
      <c r="I122" s="25"/>
      <c r="J122" s="26">
        <f t="shared" si="11"/>
        <v>0</v>
      </c>
    </row>
    <row r="123" spans="1:10">
      <c r="A123" s="59">
        <v>76</v>
      </c>
      <c r="B123" s="27" t="s">
        <v>186</v>
      </c>
      <c r="C123" s="21" t="s">
        <v>203</v>
      </c>
      <c r="D123" s="22" t="s">
        <v>204</v>
      </c>
      <c r="E123" s="23">
        <v>45</v>
      </c>
      <c r="F123" s="24" t="s">
        <v>29</v>
      </c>
      <c r="G123" s="25"/>
      <c r="H123" s="25">
        <f>ROUND(E123*G123,2)</f>
        <v>0</v>
      </c>
      <c r="I123" s="25"/>
      <c r="J123" s="26">
        <f t="shared" si="11"/>
        <v>0</v>
      </c>
    </row>
    <row r="124" spans="1:10">
      <c r="A124" s="59">
        <v>77</v>
      </c>
      <c r="B124" s="27" t="s">
        <v>44</v>
      </c>
      <c r="C124" s="21" t="s">
        <v>205</v>
      </c>
      <c r="D124" s="22" t="s">
        <v>206</v>
      </c>
      <c r="E124" s="23">
        <v>47.25</v>
      </c>
      <c r="F124" s="24" t="s">
        <v>29</v>
      </c>
      <c r="G124" s="25"/>
      <c r="H124" s="25"/>
      <c r="I124" s="25">
        <f>ROUND(E124*G124,2)</f>
        <v>0</v>
      </c>
      <c r="J124" s="26">
        <f t="shared" si="11"/>
        <v>0</v>
      </c>
    </row>
    <row r="125" spans="1:10">
      <c r="A125" s="59">
        <v>78</v>
      </c>
      <c r="B125" s="27" t="s">
        <v>186</v>
      </c>
      <c r="C125" s="21" t="s">
        <v>207</v>
      </c>
      <c r="D125" s="22" t="s">
        <v>208</v>
      </c>
      <c r="E125" s="23"/>
      <c r="F125" s="24" t="s">
        <v>15</v>
      </c>
      <c r="G125" s="25"/>
      <c r="H125" s="25">
        <f>ROUND(E125*G125,2)</f>
        <v>0</v>
      </c>
      <c r="I125" s="25"/>
      <c r="J125" s="26">
        <f t="shared" si="11"/>
        <v>0</v>
      </c>
    </row>
    <row r="126" spans="1:10">
      <c r="A126" s="59"/>
      <c r="B126" s="27"/>
      <c r="C126" s="21"/>
      <c r="D126" s="28" t="s">
        <v>209</v>
      </c>
      <c r="E126" s="29">
        <f>J126</f>
        <v>0</v>
      </c>
      <c r="F126" s="24"/>
      <c r="G126" s="25"/>
      <c r="H126" s="29">
        <f>SUM(H118:H125)</f>
        <v>0</v>
      </c>
      <c r="I126" s="29">
        <f>SUM(I118:I125)</f>
        <v>0</v>
      </c>
      <c r="J126" s="30">
        <f>SUM(J118:J125)</f>
        <v>0</v>
      </c>
    </row>
    <row r="127" spans="1:10">
      <c r="A127" s="59"/>
      <c r="B127" s="27"/>
      <c r="C127" s="21"/>
      <c r="D127" s="22"/>
      <c r="E127" s="23"/>
      <c r="F127" s="24"/>
      <c r="G127" s="25"/>
      <c r="H127" s="25"/>
      <c r="I127" s="25"/>
      <c r="J127" s="26"/>
    </row>
    <row r="128" spans="1:10">
      <c r="A128" s="59"/>
      <c r="B128" s="21" t="s">
        <v>210</v>
      </c>
      <c r="C128" s="21"/>
      <c r="D128" s="22"/>
      <c r="E128" s="23"/>
      <c r="F128" s="24"/>
      <c r="G128" s="25"/>
      <c r="H128" s="25"/>
      <c r="I128" s="25"/>
      <c r="J128" s="26"/>
    </row>
    <row r="129" spans="1:10">
      <c r="A129" s="59">
        <v>79</v>
      </c>
      <c r="B129" s="27" t="s">
        <v>211</v>
      </c>
      <c r="C129" s="21" t="s">
        <v>212</v>
      </c>
      <c r="D129" s="22" t="s">
        <v>213</v>
      </c>
      <c r="E129" s="23">
        <v>112</v>
      </c>
      <c r="F129" s="24" t="s">
        <v>21</v>
      </c>
      <c r="G129" s="25"/>
      <c r="H129" s="25">
        <f>ROUND(E129*G129,2)</f>
        <v>0</v>
      </c>
      <c r="I129" s="25"/>
      <c r="J129" s="26">
        <f>ROUND(E129*G129,2)</f>
        <v>0</v>
      </c>
    </row>
    <row r="130" spans="1:10">
      <c r="A130" s="59"/>
      <c r="B130" s="27"/>
      <c r="C130" s="21"/>
      <c r="D130" s="28" t="s">
        <v>214</v>
      </c>
      <c r="E130" s="29">
        <f>J130</f>
        <v>0</v>
      </c>
      <c r="F130" s="24"/>
      <c r="G130" s="25"/>
      <c r="H130" s="29">
        <f>SUM(H128:H129)</f>
        <v>0</v>
      </c>
      <c r="I130" s="29">
        <f>SUM(I128:I129)</f>
        <v>0</v>
      </c>
      <c r="J130" s="30">
        <f>SUM(J128:J129)</f>
        <v>0</v>
      </c>
    </row>
    <row r="131" spans="1:10">
      <c r="A131" s="59"/>
      <c r="B131" s="27"/>
      <c r="C131" s="21"/>
      <c r="D131" s="22"/>
      <c r="E131" s="23"/>
      <c r="F131" s="24"/>
      <c r="G131" s="25"/>
      <c r="H131" s="25"/>
      <c r="I131" s="25"/>
      <c r="J131" s="26"/>
    </row>
    <row r="132" spans="1:10">
      <c r="A132" s="59"/>
      <c r="B132" s="27"/>
      <c r="C132" s="21"/>
      <c r="D132" s="28" t="s">
        <v>215</v>
      </c>
      <c r="E132" s="31">
        <f>J132</f>
        <v>0</v>
      </c>
      <c r="F132" s="24"/>
      <c r="G132" s="25"/>
      <c r="H132" s="29">
        <f>+H54+H63+H74+H94+H102+H110+H116+H126+H130</f>
        <v>0</v>
      </c>
      <c r="I132" s="29">
        <f>+I54+I63+I74+I94+I102+I110+I116+I126+I130</f>
        <v>0</v>
      </c>
      <c r="J132" s="30">
        <f>+J54+J63+J74+J94+J102+J110+J116+J126+J130</f>
        <v>0</v>
      </c>
    </row>
    <row r="133" spans="1:10">
      <c r="A133" s="59"/>
      <c r="B133" s="27"/>
      <c r="C133" s="21"/>
      <c r="D133" s="22"/>
      <c r="E133" s="23"/>
      <c r="F133" s="24"/>
      <c r="G133" s="25"/>
      <c r="H133" s="25"/>
      <c r="I133" s="25"/>
      <c r="J133" s="26"/>
    </row>
    <row r="134" spans="1:10">
      <c r="A134" s="59"/>
      <c r="B134" s="20" t="s">
        <v>216</v>
      </c>
      <c r="C134" s="21"/>
      <c r="D134" s="22"/>
      <c r="E134" s="23"/>
      <c r="F134" s="24"/>
      <c r="G134" s="25"/>
      <c r="H134" s="25"/>
      <c r="I134" s="25"/>
      <c r="J134" s="26"/>
    </row>
    <row r="135" spans="1:10">
      <c r="A135" s="59"/>
      <c r="B135" s="21" t="s">
        <v>217</v>
      </c>
      <c r="C135" s="21"/>
      <c r="D135" s="22"/>
      <c r="E135" s="23"/>
      <c r="F135" s="24"/>
      <c r="G135" s="25"/>
      <c r="H135" s="25"/>
      <c r="I135" s="25"/>
      <c r="J135" s="26"/>
    </row>
    <row r="136" spans="1:10" ht="25.5">
      <c r="A136" s="59">
        <v>80</v>
      </c>
      <c r="B136" s="27" t="s">
        <v>218</v>
      </c>
      <c r="C136" s="21" t="s">
        <v>219</v>
      </c>
      <c r="D136" s="22" t="s">
        <v>220</v>
      </c>
      <c r="E136" s="23">
        <v>39</v>
      </c>
      <c r="F136" s="24" t="s">
        <v>221</v>
      </c>
      <c r="G136" s="25"/>
      <c r="H136" s="25">
        <f>ROUND(E136*G136,2)</f>
        <v>0</v>
      </c>
      <c r="I136" s="25"/>
      <c r="J136" s="26">
        <f>ROUND(E136*G136,2)</f>
        <v>0</v>
      </c>
    </row>
    <row r="137" spans="1:10">
      <c r="A137" s="59">
        <v>81</v>
      </c>
      <c r="B137" s="27"/>
      <c r="C137" s="21"/>
      <c r="D137" s="22" t="s">
        <v>231</v>
      </c>
      <c r="E137" s="23">
        <v>85</v>
      </c>
      <c r="F137" s="24" t="s">
        <v>225</v>
      </c>
      <c r="G137" s="25"/>
      <c r="H137" s="25"/>
      <c r="I137" s="25"/>
      <c r="J137" s="26"/>
    </row>
    <row r="138" spans="1:10">
      <c r="A138" s="59">
        <v>82</v>
      </c>
      <c r="B138" s="27"/>
      <c r="C138" s="21"/>
      <c r="D138" s="22" t="s">
        <v>232</v>
      </c>
      <c r="E138" s="23">
        <v>5</v>
      </c>
      <c r="F138" s="24" t="s">
        <v>226</v>
      </c>
      <c r="G138" s="25"/>
      <c r="H138" s="25"/>
      <c r="I138" s="25"/>
      <c r="J138" s="26"/>
    </row>
    <row r="139" spans="1:10">
      <c r="A139" s="59">
        <v>83</v>
      </c>
      <c r="B139" s="27"/>
      <c r="C139" s="21"/>
      <c r="D139" s="22" t="s">
        <v>227</v>
      </c>
      <c r="E139" s="23">
        <v>5</v>
      </c>
      <c r="F139" s="24" t="s">
        <v>226</v>
      </c>
      <c r="G139" s="25"/>
      <c r="H139" s="25"/>
      <c r="I139" s="25"/>
      <c r="J139" s="26"/>
    </row>
    <row r="140" spans="1:10">
      <c r="A140" s="59">
        <v>84</v>
      </c>
      <c r="B140" s="27"/>
      <c r="C140" s="21"/>
      <c r="D140" s="22" t="s">
        <v>228</v>
      </c>
      <c r="E140" s="23">
        <v>8</v>
      </c>
      <c r="F140" s="24" t="s">
        <v>226</v>
      </c>
      <c r="G140" s="25"/>
      <c r="H140" s="25"/>
      <c r="I140" s="25"/>
      <c r="J140" s="26"/>
    </row>
    <row r="141" spans="1:10">
      <c r="A141" s="59">
        <v>85</v>
      </c>
      <c r="B141" s="27"/>
      <c r="C141" s="21"/>
      <c r="D141" s="22" t="s">
        <v>229</v>
      </c>
      <c r="E141" s="23">
        <v>10</v>
      </c>
      <c r="F141" s="24" t="s">
        <v>230</v>
      </c>
      <c r="G141" s="25"/>
      <c r="H141" s="25"/>
      <c r="I141" s="25"/>
      <c r="J141" s="26"/>
    </row>
    <row r="142" spans="1:10">
      <c r="A142" s="59"/>
      <c r="B142" s="27"/>
      <c r="C142" s="21"/>
      <c r="D142" s="28" t="s">
        <v>222</v>
      </c>
      <c r="E142" s="29">
        <f>J142</f>
        <v>0</v>
      </c>
      <c r="F142" s="24"/>
      <c r="G142" s="25"/>
      <c r="H142" s="29">
        <f>SUM(H134:H136)</f>
        <v>0</v>
      </c>
      <c r="I142" s="29">
        <f>SUM(I134:I136)</f>
        <v>0</v>
      </c>
      <c r="J142" s="30">
        <f>SUM(J134:J136)</f>
        <v>0</v>
      </c>
    </row>
    <row r="143" spans="1:10">
      <c r="A143" s="59"/>
      <c r="B143" s="27"/>
      <c r="C143" s="21"/>
      <c r="D143" s="22"/>
      <c r="E143" s="23"/>
      <c r="F143" s="24"/>
      <c r="G143" s="25"/>
      <c r="H143" s="25"/>
      <c r="I143" s="25"/>
      <c r="J143" s="26"/>
    </row>
    <row r="144" spans="1:10">
      <c r="A144" s="59"/>
      <c r="B144" s="27"/>
      <c r="C144" s="21"/>
      <c r="D144" s="28" t="s">
        <v>223</v>
      </c>
      <c r="E144" s="29">
        <f>J144</f>
        <v>0</v>
      </c>
      <c r="F144" s="24"/>
      <c r="G144" s="25"/>
      <c r="H144" s="29">
        <f>+H142</f>
        <v>0</v>
      </c>
      <c r="I144" s="29">
        <f>+I142</f>
        <v>0</v>
      </c>
      <c r="J144" s="30">
        <f>+J142</f>
        <v>0</v>
      </c>
    </row>
    <row r="145" spans="1:10">
      <c r="A145" s="59"/>
      <c r="B145" s="27"/>
      <c r="C145" s="21"/>
      <c r="D145" s="22"/>
      <c r="E145" s="23"/>
      <c r="F145" s="24"/>
      <c r="G145" s="25"/>
      <c r="H145" s="25"/>
      <c r="I145" s="25"/>
      <c r="J145" s="26"/>
    </row>
    <row r="146" spans="1:10">
      <c r="A146" s="60"/>
      <c r="B146" s="32"/>
      <c r="C146" s="33"/>
      <c r="D146" s="38" t="s">
        <v>237</v>
      </c>
      <c r="E146" s="34">
        <f>J146</f>
        <v>0</v>
      </c>
      <c r="F146" s="35"/>
      <c r="G146" s="36"/>
      <c r="H146" s="34">
        <f>+H48+H132+H144</f>
        <v>0</v>
      </c>
      <c r="I146" s="34">
        <f>+I48+I132+I144</f>
        <v>0</v>
      </c>
      <c r="J146" s="37">
        <f>+J48+J132+J144</f>
        <v>0</v>
      </c>
    </row>
    <row r="148" spans="1:10" ht="13.5" customHeight="1">
      <c r="D148" s="39"/>
      <c r="E148" s="57"/>
      <c r="G148" s="68" t="s">
        <v>246</v>
      </c>
      <c r="H148" s="68"/>
      <c r="I148" s="68"/>
      <c r="J148" s="63"/>
    </row>
    <row r="149" spans="1:10" ht="13.5" customHeight="1">
      <c r="D149" s="39"/>
      <c r="E149" s="57"/>
      <c r="G149" s="68" t="s">
        <v>245</v>
      </c>
      <c r="H149" s="68"/>
      <c r="I149" s="68"/>
      <c r="J149" s="63"/>
    </row>
    <row r="150" spans="1:10" ht="13.5" customHeight="1">
      <c r="D150" s="39"/>
      <c r="E150" s="57"/>
      <c r="G150" s="68" t="s">
        <v>247</v>
      </c>
      <c r="H150" s="68"/>
      <c r="I150" s="68"/>
      <c r="J150" s="63"/>
    </row>
    <row r="151" spans="1:10">
      <c r="D151" s="61"/>
      <c r="E151" s="62"/>
      <c r="F151" s="56"/>
      <c r="G151" s="65" t="s">
        <v>248</v>
      </c>
      <c r="H151" s="65"/>
      <c r="I151" s="65"/>
      <c r="J151" s="64"/>
    </row>
  </sheetData>
  <mergeCells count="5">
    <mergeCell ref="G151:I151"/>
    <mergeCell ref="A1:D1"/>
    <mergeCell ref="G148:I148"/>
    <mergeCell ref="G149:I149"/>
    <mergeCell ref="G150:I150"/>
  </mergeCells>
  <pageMargins left="0.19685039370078741" right="7.874015748031496E-2" top="0.62992125984251968" bottom="0.59055118110236227" header="0.51181102362204722" footer="0.35433070866141736"/>
  <pageSetup paperSize="9" scale="81" firstPageNumber="0" fitToHeight="0" orientation="portrait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Výkaz výmer</vt:lpstr>
      <vt:lpstr>'Výkaz výmer'!Názvy_tlače</vt:lpstr>
      <vt:lpstr>'Výkaz výmer'!Oblasť_tlače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Mária Lenková</cp:lastModifiedBy>
  <cp:revision>2</cp:revision>
  <cp:lastPrinted>2020-11-11T09:15:24Z</cp:lastPrinted>
  <dcterms:created xsi:type="dcterms:W3CDTF">1999-04-06T07:39:00Z</dcterms:created>
  <dcterms:modified xsi:type="dcterms:W3CDTF">2020-11-11T09:16:12Z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